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Segreing\Obiettivi\2024\Obiettivi_CU\"/>
    </mc:Choice>
  </mc:AlternateContent>
  <xr:revisionPtr revIDLastSave="0" documentId="13_ncr:1_{F7E124E2-73AA-4D47-9CCC-DB874991786F}"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<sst xmlns="http://schemas.openxmlformats.org/spreadsheetml/2006/main" count="213" uniqueCount="202">
  <si>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</si>
  <si>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</si>
  <si>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</si>
  <si>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</si>
  <si>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</si>
  <si>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</si>
  <si>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</si>
  <si>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</si>
  <si>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</si>
  <si>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</si>
  <si>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</si>
  <si>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</si>
  <si>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</si>
  <si>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</si>
  <si>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</si>
  <si>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</si>
  <si>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</si>
  <si>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</si>
  <si>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</si>
  <si>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</si>
  <si>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</si>
  <si>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</si>
  <si>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</si>
  <si>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</si>
  <si>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</si>
  <si>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</si>
  <si>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</si>
  <si>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</si>
  <si>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</si>
  <si>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</si>
  <si>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</si>
  <si>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</si>
  <si>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</si>
  <si>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</si>
  <si>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</si>
  <si>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</si>
  <si>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</si>
  <si>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</si>
  <si>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</si>
  <si>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</si>
  <si>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</si>
  <si>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</si>
  <si>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</si>
  <si>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</si>
  <si>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</si>
  <si>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</si>
  <si>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</si>
  <si>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</si>
  <si>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</si>
  <si>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</si>
  <si>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</si>
  <si>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</si>
  <si>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</si>
  <si>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</si>
  <si>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</si>
  <si>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</si>
  <si>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</si>
  <si>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</si>
  <si>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</si>
  <si>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</si>
  <si>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</si>
  <si>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</si>
  <si>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</si>
  <si>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</si>
  <si>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</si>
  <si>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</si>
  <si>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</si>
  <si>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</si>
  <si>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</si>
  <si>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</si>
  <si>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</si>
  <si>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</si>
  <si>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</si>
  <si>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</si>
  <si>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</si>
  <si>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</si>
  <si>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</si>
  <si>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</si>
  <si>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</si>
  <si>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</si>
  <si>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</si>
  <si>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</si>
  <si>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</si>
  <si>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</si>
  <si>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</si>
  <si>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</si>
  <si>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</si>
  <si>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</si>
  <si>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</si>
  <si>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</si>
  <si>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</si>
  <si>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</si>
  <si>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</si>
  <si>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</si>
  <si>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</si>
  <si>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</si>
  <si>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</si>
  <si>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</si>
  <si>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</si>
  <si>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</si>
  <si>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</si>
  <si>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</si>
  <si>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</si>
  <si>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</si>
  <si>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</si>
  <si>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</si>
  <si>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</si>
  <si>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</si>
  <si>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</si>
  <si>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</si>
  <si>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</si>
  <si>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</si>
  <si>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</si>
  <si>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</si>
  <si>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</si>
  <si>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</si>
  <si>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</si>
  <si>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</si>
  <si>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</si>
  <si>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</si>
  <si>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</si>
  <si>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</si>
  <si>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</si>
  <si>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</si>
  <si>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</si>
  <si>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</si>
  <si>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</si>
  <si>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</si>
  <si>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</si>
  <si>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</si>
  <si>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</si>
  <si>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</si>
  <si>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</si>
  <si>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</si>
  <si>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</si>
  <si>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</si>
  <si>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</si>
  <si>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</si>
  <si>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</si>
  <si>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</si>
  <si>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</si>
  <si>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</si>
  <si>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</si>
  <si>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</si>
  <si>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</si>
  <si>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</si>
  <si>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</si>
  <si>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</si>
  <si>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</si>
  <si>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</si>
  <si>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</si>
  <si>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</si>
  <si>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</si>
  <si>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</si>
  <si>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</si>
  <si>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</si>
  <si>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</si>
  <si>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</si>
  <si>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</si>
  <si>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</si>
  <si>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</si>
  <si>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</si>
  <si>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</si>
  <si>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</si>
  <si>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</si>
  <si>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</si>
  <si>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</si>
  <si>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</si>
  <si>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</si>
  <si>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</si>
  <si>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</si>
  <si>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</si>
  <si>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</si>
  <si>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</si>
  <si>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</si>
  <si>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</si>
  <si>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</si>
  <si>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</si>
  <si>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</si>
  <si>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</si>
  <si>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</si>
  <si>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</si>
  <si>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</si>
  <si>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</si>
  <si>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</si>
  <si>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</si>
  <si>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</si>
  <si>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</si>
  <si>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</si>
  <si>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</si>
  <si>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</si>
  <si>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t>Rafforzamento del livello di tutela dei dati personali. Aggiornamento del Registro dei trattamenti di Ateneo</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</si>
  <si>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</si>
  <si>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</si>
  <si>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</si>
  <si>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34%</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33%</t>
    </r>
    <r>
      <rPr>
        <sz val="11"/>
        <rFont val="Times New Roman"/>
        <family val="1"/>
      </rPr>
      <t xml:space="preserve">
D. monitoraggio dello stato di attuazione delle misure di trasparenza – </t>
    </r>
    <r>
      <rPr>
        <b/>
        <sz val="11"/>
        <rFont val="Times New Roman"/>
        <family val="1"/>
      </rPr>
      <t>peso 33%</t>
    </r>
  </si>
  <si>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trasparenza.</t>
    </r>
  </si>
  <si>
    <t>Dott. Mario Egiziano</t>
  </si>
  <si>
    <t>Ufficio Management della Didattica</t>
  </si>
  <si>
    <t>A) individuazione dei Regolamenti di
competenza dell'Area Didattica e Servizi agli Studenti che necessitano di
revisione/aggiornamento prioritariamente
B) percentuale di Regolamenti
revisionati/aggiornati, rispetto a quelli indicati
perl' Area Didattica e Servizi agli Studenti dal DG a seguito della verifica
di massima</t>
  </si>
  <si>
    <t xml:space="preserve">A) SI, con invio al Dirigente entro il 24.5.2024 di un
elenco in ordine di priorità;
B) 100%, con invio al Dirigente del testo proposto
entro il 13.12.2024 </t>
  </si>
  <si>
    <t>Revisione corpus regolamentare
Aggiornamento/revisione dei Regolamenti di Ateneo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</si>
</sst>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F10" sqref="F10:G10"/>
    </sheetView>
  </sheetViews>
  <sheetFormatPr defaultColWidth="12.85546875" defaultRowHeight="15" x14ac:dyDescent="0.25"/>
  <cols>
    <col min="1" max="1" width="9.42578125" style="6" customWidth="1"/>
    <col min="2" max="2" width="44.28515625" style="6" customWidth="1"/>
    <col min="3" max="3" width="11.140625" style="6" customWidth="1"/>
    <col min="4" max="4" width="31.85546875" style="6" customWidth="1"/>
    <col min="5" max="5" width="33" style="6" customWidth="1"/>
    <col min="6" max="6" width="16.28515625" style="6" customWidth="1"/>
    <col min="7" max="7" width="12.85546875" style="6" customWidth="1"/>
    <col min="8" max="8" width="14.7109375" style="6" customWidth="1"/>
    <col min="9" max="9" width="12.7109375" style="6" bestFit="1" customWidth="1"/>
    <col min="10" max="10" width="14.28515625" style="6" customWidth="1"/>
    <col min="11" max="11" width="12.5703125" style="6" customWidth="1"/>
    <col min="12" max="12" width="12.85546875" style="6"/>
    <col min="13" max="13" width="13" style="6" customWidth="1"/>
    <col min="14" max="14" width="11" style="6" bestFit="1" customWidth="1"/>
    <col min="15" max="15" width="15.7109375" style="6" bestFit="1" customWidth="1"/>
    <col min="16" max="16" width="2.140625" style="6" customWidth="1"/>
    <col min="17" max="17" width="13" style="6" bestFit="1" customWidth="1"/>
    <col min="18" max="18" width="11.85546875" style="6" customWidth="1"/>
    <col min="19" max="19" width="13" style="6" customWidth="1"/>
    <col min="20" max="20" width="20.7109375" style="6" customWidth="1"/>
    <col min="21" max="16384" width="12.85546875" style="6"/>
  </cols>
  <sheetData>
    <row r="1" spans="1:20" ht="15" customHeight="1" x14ac:dyDescent="0.25">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25">
      <c r="A2" s="130"/>
      <c r="B2" s="152" t="s">
        <v>1</v>
      </c>
      <c r="C2" s="153"/>
      <c r="D2" s="153"/>
      <c r="E2" s="153"/>
      <c r="F2" s="153"/>
      <c r="G2" s="153"/>
      <c r="H2" s="153"/>
      <c r="I2" s="153"/>
      <c r="J2" s="153"/>
      <c r="K2" s="153"/>
      <c r="L2" s="153"/>
      <c r="M2" s="153"/>
      <c r="N2" s="153"/>
      <c r="O2" s="153"/>
      <c r="P2" s="153"/>
      <c r="Q2" s="153"/>
      <c r="R2" s="153"/>
      <c r="S2" s="153"/>
      <c r="T2" s="154"/>
    </row>
    <row r="3" spans="1:20" x14ac:dyDescent="0.25">
      <c r="A3" s="130"/>
      <c r="B3" s="163" t="s">
        <v>2</v>
      </c>
      <c r="C3" s="163"/>
      <c r="D3" s="165"/>
      <c r="E3" s="165"/>
      <c r="F3" s="165"/>
      <c r="G3" s="165"/>
      <c r="H3" s="165"/>
      <c r="I3" s="165"/>
      <c r="J3" s="165"/>
      <c r="K3" s="165"/>
      <c r="L3" s="165"/>
      <c r="M3" s="165"/>
      <c r="N3" s="165"/>
      <c r="O3" s="165"/>
      <c r="P3" s="165"/>
      <c r="Q3" s="165"/>
      <c r="R3" s="165"/>
      <c r="S3" s="165"/>
      <c r="T3" s="165"/>
    </row>
    <row r="4" spans="1:20" x14ac:dyDescent="0.25">
      <c r="A4" s="130"/>
      <c r="B4" s="163" t="s">
        <v>3</v>
      </c>
      <c r="C4" s="163"/>
      <c r="D4" s="165" t="s">
        <v>197</v>
      </c>
      <c r="E4" s="165"/>
      <c r="F4" s="165"/>
      <c r="G4" s="165"/>
      <c r="H4" s="165"/>
      <c r="I4" s="165"/>
      <c r="J4" s="165"/>
      <c r="K4" s="165"/>
      <c r="L4" s="165"/>
      <c r="M4" s="165"/>
      <c r="N4" s="165"/>
      <c r="O4" s="165"/>
      <c r="P4" s="165"/>
      <c r="Q4" s="165"/>
      <c r="R4" s="165"/>
      <c r="S4" s="165"/>
      <c r="T4" s="165"/>
    </row>
    <row r="5" spans="1:20" x14ac:dyDescent="0.25">
      <c r="A5" s="130"/>
      <c r="B5" s="164" t="s">
        <v>4</v>
      </c>
      <c r="C5" s="164"/>
      <c r="D5" s="166" t="s">
        <v>187</v>
      </c>
      <c r="E5" s="166"/>
      <c r="F5" s="166"/>
      <c r="G5" s="166"/>
      <c r="H5" s="166"/>
      <c r="I5" s="166"/>
      <c r="J5" s="166"/>
      <c r="K5" s="166"/>
      <c r="L5" s="166"/>
      <c r="M5" s="166"/>
      <c r="N5" s="166"/>
      <c r="O5" s="166"/>
      <c r="P5" s="166"/>
      <c r="Q5" s="166"/>
      <c r="R5" s="166"/>
      <c r="S5" s="166"/>
      <c r="T5" s="166"/>
    </row>
    <row r="6" spans="1:20" x14ac:dyDescent="0.25">
      <c r="A6" s="130"/>
      <c r="B6" s="164" t="s">
        <v>5</v>
      </c>
      <c r="C6" s="164"/>
      <c r="D6" s="166" t="s">
        <v>198</v>
      </c>
      <c r="E6" s="166"/>
      <c r="F6" s="166"/>
      <c r="G6" s="166"/>
      <c r="H6" s="166"/>
      <c r="I6" s="166"/>
      <c r="J6" s="166"/>
      <c r="K6" s="166"/>
      <c r="L6" s="166"/>
      <c r="M6" s="166"/>
      <c r="N6" s="166"/>
      <c r="O6" s="166"/>
      <c r="P6" s="166"/>
      <c r="Q6" s="166"/>
      <c r="R6" s="166"/>
      <c r="S6" s="166"/>
      <c r="T6" s="166"/>
    </row>
    <row r="7" spans="1:20" ht="135.75" thickBot="1" x14ac:dyDescent="0.3">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297.60000000000002" customHeight="1" thickBot="1" x14ac:dyDescent="0.3">
      <c r="A8" s="113" t="s">
        <v>188</v>
      </c>
      <c r="B8" s="147" t="s">
        <v>195</v>
      </c>
      <c r="C8" s="78">
        <v>0.4</v>
      </c>
      <c r="D8" s="171" t="s">
        <v>196</v>
      </c>
      <c r="E8" s="172"/>
      <c r="F8" s="167" t="s">
        <v>192</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5" customHeight="1" thickTop="1" thickBot="1" x14ac:dyDescent="0.3">
      <c r="A9" s="113" t="s">
        <v>190</v>
      </c>
      <c r="B9" s="148" t="s">
        <v>191</v>
      </c>
      <c r="C9" s="78">
        <v>0.4</v>
      </c>
      <c r="D9" s="171" t="s">
        <v>193</v>
      </c>
      <c r="E9" s="172"/>
      <c r="F9" s="173" t="s">
        <v>194</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84.6" customHeight="1" thickTop="1" thickBot="1" x14ac:dyDescent="0.3">
      <c r="A10" s="113" t="s">
        <v>189</v>
      </c>
      <c r="B10" s="148" t="s">
        <v>201</v>
      </c>
      <c r="C10" s="78">
        <v>0.2</v>
      </c>
      <c r="D10" s="171" t="s">
        <v>199</v>
      </c>
      <c r="E10" s="172"/>
      <c r="F10" s="173" t="s">
        <v>200</v>
      </c>
      <c r="G10" s="174"/>
      <c r="H10" s="80"/>
      <c r="I10" s="145"/>
      <c r="J10" s="146"/>
      <c r="K10" s="146"/>
      <c r="L10" s="146"/>
      <c r="M10" s="146"/>
      <c r="N10" s="145"/>
      <c r="O10" s="95" t="str">
        <f t="shared" si="0"/>
        <v/>
      </c>
      <c r="P10" s="161"/>
      <c r="Q10" s="83"/>
      <c r="R10" s="83"/>
      <c r="S10" s="137">
        <f t="shared" si="1"/>
        <v>0</v>
      </c>
      <c r="T10" s="84"/>
    </row>
    <row r="11" spans="1:20" ht="15.75" thickTop="1" x14ac:dyDescent="0.25">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25">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25">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75" x14ac:dyDescent="0.25">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25">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25">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topLeftCell="A3" zoomScaleNormal="100" zoomScaleSheetLayoutView="100" workbookViewId="0">
      <selection activeCell="C5" sqref="C5:M5"/>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4" t="s">
        <v>41</v>
      </c>
      <c r="B1" s="205"/>
      <c r="C1" s="205"/>
      <c r="D1" s="205"/>
      <c r="E1" s="205"/>
      <c r="F1" s="205"/>
      <c r="G1" s="205"/>
      <c r="H1" s="205"/>
      <c r="I1" s="205"/>
      <c r="J1" s="205"/>
      <c r="K1" s="205"/>
      <c r="L1" s="205"/>
      <c r="M1" s="93"/>
    </row>
    <row r="2" spans="1:13" s="1" customFormat="1" ht="25.5" customHeight="1" x14ac:dyDescent="0.2">
      <c r="A2" s="206" t="s">
        <v>42</v>
      </c>
      <c r="B2" s="207"/>
      <c r="C2" s="207"/>
      <c r="D2" s="207"/>
      <c r="E2" s="207"/>
      <c r="F2" s="207"/>
      <c r="G2" s="207"/>
      <c r="H2" s="207"/>
      <c r="I2" s="207"/>
      <c r="J2" s="207"/>
      <c r="K2" s="207"/>
      <c r="L2" s="208"/>
      <c r="M2" s="94"/>
    </row>
    <row r="3" spans="1:13" s="1" customFormat="1" ht="12.75" x14ac:dyDescent="0.2">
      <c r="A3" s="16"/>
      <c r="B3" s="16"/>
      <c r="C3" s="16"/>
      <c r="D3" s="16"/>
      <c r="E3" s="16"/>
      <c r="F3" s="16"/>
      <c r="G3" s="16"/>
      <c r="H3" s="16"/>
      <c r="I3" s="16"/>
      <c r="J3" s="16"/>
      <c r="K3" s="16"/>
      <c r="L3" s="17"/>
      <c r="M3" s="15"/>
    </row>
    <row r="4" spans="1:13" s="1" customFormat="1" ht="15" x14ac:dyDescent="0.25">
      <c r="A4" s="220" t="s">
        <v>2</v>
      </c>
      <c r="B4" s="220"/>
      <c r="C4" s="221">
        <f>'Scheda Ass,Mon,Sint Obiettivi'!D3</f>
        <v>0</v>
      </c>
      <c r="D4" s="221"/>
      <c r="E4" s="221"/>
      <c r="F4" s="221"/>
      <c r="G4" s="221"/>
      <c r="H4" s="221"/>
      <c r="I4" s="221"/>
      <c r="J4" s="221"/>
      <c r="K4" s="221"/>
      <c r="L4" s="221"/>
      <c r="M4" s="221"/>
    </row>
    <row r="5" spans="1:13" s="1" customFormat="1" ht="15" x14ac:dyDescent="0.25">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5" x14ac:dyDescent="0.25">
      <c r="A6" s="220" t="s">
        <v>3</v>
      </c>
      <c r="B6" s="220"/>
      <c r="C6" s="221" t="str">
        <f>'Scheda Ass,Mon,Sint Obiettivi'!D4</f>
        <v>Dott. Mario Egiziano</v>
      </c>
      <c r="D6" s="221"/>
      <c r="E6" s="221"/>
      <c r="F6" s="221"/>
      <c r="G6" s="221"/>
      <c r="H6" s="221"/>
      <c r="I6" s="221"/>
      <c r="J6" s="221"/>
      <c r="K6" s="221"/>
      <c r="L6" s="221"/>
      <c r="M6" s="221"/>
    </row>
    <row r="7" spans="1:13" s="1" customFormat="1" ht="15" x14ac:dyDescent="0.25">
      <c r="A7" s="220" t="s">
        <v>5</v>
      </c>
      <c r="B7" s="220"/>
      <c r="C7" s="221" t="str">
        <f>'Scheda Ass,Mon,Sint Obiettivi'!D6</f>
        <v>Ufficio Management della Didattica</v>
      </c>
      <c r="D7" s="221"/>
      <c r="E7" s="221"/>
      <c r="F7" s="221"/>
      <c r="G7" s="221"/>
      <c r="H7" s="221"/>
      <c r="I7" s="221"/>
      <c r="J7" s="221"/>
      <c r="K7" s="221"/>
      <c r="L7" s="221"/>
      <c r="M7" s="221"/>
    </row>
    <row r="8" spans="1:13" ht="12" thickBot="1" x14ac:dyDescent="0.25">
      <c r="A8" s="129"/>
      <c r="B8" s="129"/>
      <c r="C8" s="129"/>
      <c r="D8" s="129"/>
      <c r="E8" s="129"/>
      <c r="F8" s="129"/>
      <c r="G8" s="129"/>
      <c r="H8" s="129"/>
      <c r="I8" s="129"/>
      <c r="J8" s="129"/>
      <c r="K8" s="129"/>
      <c r="L8" s="125"/>
      <c r="M8" s="125"/>
    </row>
    <row r="9" spans="1:13" s="105" customFormat="1" ht="12.75" x14ac:dyDescent="0.25">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2">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25">
      <c r="A12" s="194"/>
      <c r="B12" s="197"/>
      <c r="C12" s="183"/>
      <c r="D12" s="31" t="s">
        <v>71</v>
      </c>
      <c r="E12" s="32" t="s">
        <v>72</v>
      </c>
      <c r="F12" s="140">
        <v>0.5</v>
      </c>
      <c r="G12" s="71">
        <f>+IF((OR(F11=0,F12=0)),F12/SUM(F11:F12),F12)</f>
        <v>0.5</v>
      </c>
      <c r="H12" s="33"/>
      <c r="I12" s="116"/>
      <c r="J12" s="34"/>
      <c r="K12" s="74">
        <f>(($C$11*G12))*J12</f>
        <v>0</v>
      </c>
      <c r="L12" s="47"/>
      <c r="M12" s="48"/>
    </row>
    <row r="13" spans="1:13" ht="89.25" x14ac:dyDescent="0.2">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2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2">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2">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2">
      <c r="A17" s="193"/>
      <c r="B17" s="215"/>
      <c r="C17" s="218"/>
      <c r="D17" s="35" t="s">
        <v>83</v>
      </c>
      <c r="E17" s="35" t="s">
        <v>84</v>
      </c>
      <c r="F17" s="141">
        <v>0.25</v>
      </c>
      <c r="G17" s="72">
        <f>+IF((OR($F$15=0,$F$16=0,$F$17=0,$F$18=0)),F17/SUM($F$15:$F$18),F17)</f>
        <v>0.25</v>
      </c>
      <c r="H17" s="36"/>
      <c r="I17" s="116"/>
      <c r="J17" s="68"/>
      <c r="K17" s="75">
        <f>($C$15*G17)*J17</f>
        <v>0</v>
      </c>
      <c r="L17" s="49"/>
      <c r="M17" s="50"/>
    </row>
    <row r="18" spans="1:13" ht="26.25" thickBot="1" x14ac:dyDescent="0.2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2">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2">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2">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2">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2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2">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2">
      <c r="A25" s="193"/>
      <c r="B25" s="212"/>
      <c r="C25" s="182"/>
      <c r="D25" s="38" t="s">
        <v>101</v>
      </c>
      <c r="E25" s="38" t="s">
        <v>102</v>
      </c>
      <c r="F25" s="143">
        <v>0.4</v>
      </c>
      <c r="G25" s="72">
        <f>+IF((OR($F$24=0,$F$25=0,$F$26=0)),F25/SUM($F$24:$F$26),F25)</f>
        <v>0.4</v>
      </c>
      <c r="H25" s="36"/>
      <c r="I25" s="116"/>
      <c r="J25" s="68"/>
      <c r="K25" s="75">
        <f>($C$24*G25)*J25</f>
        <v>0</v>
      </c>
      <c r="L25" s="54"/>
      <c r="M25" s="50"/>
    </row>
    <row r="26" spans="1:13" ht="64.5" thickBot="1" x14ac:dyDescent="0.2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2">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2">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25">
      <c r="A29" s="194"/>
      <c r="B29" s="197"/>
      <c r="C29" s="183"/>
      <c r="D29" s="31" t="s">
        <v>110</v>
      </c>
      <c r="E29" s="31" t="s">
        <v>111</v>
      </c>
      <c r="F29" s="140">
        <v>0.2</v>
      </c>
      <c r="G29" s="71">
        <f>+IF((OR($F$27=0,$F$28=0,$F$29=0)),F29/SUM($F$27:$F$29),F29)</f>
        <v>0.2</v>
      </c>
      <c r="H29" s="33"/>
      <c r="I29" s="117"/>
      <c r="J29" s="34"/>
      <c r="K29" s="74">
        <f>($C$27*G29)*J29</f>
        <v>0</v>
      </c>
      <c r="L29" s="58"/>
      <c r="M29" s="48"/>
    </row>
    <row r="30" spans="1:13" ht="53.25" thickBot="1" x14ac:dyDescent="0.3">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2.75" x14ac:dyDescent="0.2">
      <c r="A31" s="198"/>
      <c r="B31" s="198"/>
      <c r="C31" s="198"/>
      <c r="D31" s="198"/>
      <c r="E31" s="198"/>
      <c r="F31" s="198"/>
      <c r="G31" s="198"/>
      <c r="H31" s="198"/>
      <c r="I31" s="200"/>
      <c r="J31" s="60" t="s">
        <v>114</v>
      </c>
      <c r="K31" s="61"/>
      <c r="L31" s="124"/>
      <c r="M31" s="124"/>
    </row>
    <row r="32" spans="1:13" ht="14.25" x14ac:dyDescent="0.25">
      <c r="A32" s="198"/>
      <c r="B32" s="198"/>
      <c r="C32" s="198"/>
      <c r="D32" s="198"/>
      <c r="E32" s="198"/>
      <c r="F32" s="198"/>
      <c r="G32" s="198"/>
      <c r="H32" s="198"/>
      <c r="I32" s="200"/>
      <c r="J32" s="44" t="s">
        <v>115</v>
      </c>
      <c r="K32" s="62">
        <f>K30/4</f>
        <v>0</v>
      </c>
      <c r="L32" s="124"/>
      <c r="M32" s="124"/>
    </row>
    <row r="33" spans="1:13" ht="12.75" x14ac:dyDescent="0.2">
      <c r="A33" s="8" t="s">
        <v>23</v>
      </c>
      <c r="B33" s="16"/>
      <c r="C33" s="16"/>
      <c r="D33" s="16"/>
      <c r="E33" s="16"/>
      <c r="F33" s="16"/>
      <c r="G33" s="16"/>
      <c r="H33" s="16"/>
      <c r="I33" s="126"/>
      <c r="J33" s="13"/>
      <c r="K33" s="7"/>
      <c r="L33" s="15"/>
      <c r="M33" s="125"/>
    </row>
    <row r="34" spans="1:13" ht="52.5" customHeight="1" x14ac:dyDescent="0.2">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2.5" x14ac:dyDescent="0.2">
      <c r="A35" s="66" t="s">
        <v>119</v>
      </c>
      <c r="B35" s="177" t="s">
        <v>120</v>
      </c>
      <c r="C35" s="178"/>
      <c r="D35" s="22" t="s">
        <v>121</v>
      </c>
      <c r="E35" s="16"/>
      <c r="F35" s="16"/>
      <c r="G35" s="16"/>
      <c r="H35" s="16"/>
      <c r="I35" s="201"/>
      <c r="J35" s="127"/>
      <c r="K35" s="190"/>
      <c r="L35" s="15"/>
      <c r="M35" s="125"/>
    </row>
    <row r="36" spans="1:13" ht="14.25" customHeight="1" x14ac:dyDescent="0.2">
      <c r="A36" s="10">
        <v>1</v>
      </c>
      <c r="B36" s="179" t="s">
        <v>122</v>
      </c>
      <c r="C36" s="180"/>
      <c r="D36" s="11" t="s">
        <v>123</v>
      </c>
      <c r="E36" s="16"/>
      <c r="F36" s="16"/>
      <c r="G36" s="16"/>
      <c r="H36" s="16"/>
      <c r="I36" s="201"/>
      <c r="J36" s="127"/>
      <c r="K36" s="190"/>
      <c r="L36" s="15"/>
      <c r="M36" s="125"/>
    </row>
    <row r="37" spans="1:13" ht="14.25" customHeight="1" x14ac:dyDescent="0.2">
      <c r="A37" s="11">
        <v>2</v>
      </c>
      <c r="B37" s="179" t="s">
        <v>124</v>
      </c>
      <c r="C37" s="180"/>
      <c r="D37" s="11" t="s">
        <v>125</v>
      </c>
      <c r="E37" s="16"/>
      <c r="F37" s="16"/>
      <c r="G37" s="16"/>
      <c r="H37" s="16"/>
      <c r="I37" s="201"/>
      <c r="J37" s="128"/>
      <c r="K37" s="190"/>
      <c r="L37" s="15"/>
      <c r="M37" s="125"/>
    </row>
    <row r="38" spans="1:13" ht="14.25" customHeight="1" x14ac:dyDescent="0.2">
      <c r="A38" s="11">
        <v>3</v>
      </c>
      <c r="B38" s="179" t="s">
        <v>126</v>
      </c>
      <c r="C38" s="180"/>
      <c r="D38" s="11" t="s">
        <v>127</v>
      </c>
      <c r="E38" s="16"/>
      <c r="F38" s="16"/>
      <c r="G38" s="16"/>
      <c r="H38" s="16"/>
      <c r="I38" s="16"/>
      <c r="J38" s="16"/>
      <c r="K38" s="16"/>
      <c r="L38" s="15"/>
      <c r="M38" s="125"/>
    </row>
    <row r="39" spans="1:13" ht="14.25" customHeight="1" x14ac:dyDescent="0.2">
      <c r="A39" s="11">
        <v>4</v>
      </c>
      <c r="B39" s="179" t="s">
        <v>128</v>
      </c>
      <c r="C39" s="180"/>
      <c r="D39" s="11" t="s">
        <v>129</v>
      </c>
      <c r="E39" s="16"/>
      <c r="F39" s="16"/>
      <c r="G39" s="16"/>
      <c r="H39" s="16"/>
      <c r="I39" s="16"/>
      <c r="J39" s="16"/>
      <c r="K39" s="16"/>
      <c r="L39" s="15"/>
      <c r="M39" s="125"/>
    </row>
    <row r="40" spans="1:13" ht="68.25" customHeight="1" x14ac:dyDescent="0.2">
      <c r="A40" s="203" t="s">
        <v>130</v>
      </c>
      <c r="B40" s="203"/>
      <c r="C40" s="203"/>
      <c r="D40" s="203"/>
      <c r="E40" s="203"/>
      <c r="F40" s="203"/>
      <c r="G40" s="203"/>
      <c r="H40" s="203"/>
      <c r="I40" s="203"/>
      <c r="J40" s="203"/>
      <c r="K40" s="203"/>
      <c r="L40" s="15"/>
      <c r="M40" s="125"/>
    </row>
    <row r="41" spans="1:13" ht="31.35" customHeight="1" x14ac:dyDescent="0.2">
      <c r="A41" s="199" t="s">
        <v>131</v>
      </c>
      <c r="B41" s="199"/>
      <c r="C41" s="199"/>
      <c r="D41" s="199"/>
      <c r="E41" s="199"/>
      <c r="F41" s="16"/>
      <c r="G41" s="16"/>
      <c r="H41" s="16"/>
      <c r="I41" s="16"/>
      <c r="J41" s="16"/>
      <c r="K41" s="16"/>
      <c r="L41" s="15"/>
      <c r="M41" s="125"/>
    </row>
    <row r="42" spans="1:13" ht="12.75" customHeight="1" x14ac:dyDescent="0.2">
      <c r="A42" s="191" t="s">
        <v>132</v>
      </c>
      <c r="B42" s="184" t="s">
        <v>133</v>
      </c>
      <c r="C42" s="185"/>
      <c r="D42" s="65" t="s">
        <v>134</v>
      </c>
      <c r="E42" s="129"/>
      <c r="F42" s="16"/>
      <c r="G42" s="16"/>
      <c r="H42" s="16"/>
      <c r="I42" s="16"/>
      <c r="J42" s="16"/>
      <c r="K42" s="16"/>
      <c r="L42" s="15"/>
      <c r="M42" s="125"/>
    </row>
    <row r="43" spans="1:13" ht="21.75" customHeight="1" x14ac:dyDescent="0.2">
      <c r="A43" s="191"/>
      <c r="B43" s="186"/>
      <c r="C43" s="187"/>
      <c r="D43" s="12" t="s">
        <v>135</v>
      </c>
      <c r="E43" s="129"/>
      <c r="F43" s="16"/>
      <c r="G43" s="16"/>
      <c r="H43" s="16"/>
      <c r="I43" s="16"/>
      <c r="J43" s="16"/>
      <c r="K43" s="16"/>
      <c r="L43" s="15"/>
      <c r="M43" s="125"/>
    </row>
    <row r="44" spans="1:13" ht="18" customHeight="1" x14ac:dyDescent="0.2">
      <c r="A44" s="67" t="s">
        <v>136</v>
      </c>
      <c r="B44" s="175" t="s">
        <v>137</v>
      </c>
      <c r="C44" s="176"/>
      <c r="D44" s="63">
        <v>1</v>
      </c>
      <c r="E44" s="129"/>
      <c r="F44" s="16"/>
      <c r="G44" s="16"/>
      <c r="H44" s="16"/>
      <c r="I44" s="16"/>
      <c r="J44" s="16"/>
      <c r="K44" s="16"/>
      <c r="L44" s="15"/>
      <c r="M44" s="125"/>
    </row>
    <row r="45" spans="1:13" ht="18" customHeight="1" x14ac:dyDescent="0.2">
      <c r="A45" s="67" t="s">
        <v>138</v>
      </c>
      <c r="B45" s="175" t="s">
        <v>139</v>
      </c>
      <c r="C45" s="176"/>
      <c r="D45" s="64">
        <v>0.9</v>
      </c>
      <c r="E45" s="129"/>
      <c r="F45" s="16"/>
      <c r="G45" s="16"/>
      <c r="H45" s="16"/>
      <c r="I45" s="16"/>
      <c r="J45" s="16"/>
      <c r="K45" s="16"/>
      <c r="L45" s="15"/>
      <c r="M45" s="125"/>
    </row>
    <row r="46" spans="1:13" ht="18" customHeight="1" x14ac:dyDescent="0.2">
      <c r="A46" s="67" t="s">
        <v>140</v>
      </c>
      <c r="B46" s="175" t="s">
        <v>141</v>
      </c>
      <c r="C46" s="176"/>
      <c r="D46" s="64">
        <v>0.8</v>
      </c>
      <c r="E46" s="129"/>
      <c r="F46" s="16"/>
      <c r="G46" s="16"/>
      <c r="H46" s="16"/>
      <c r="I46" s="16"/>
      <c r="J46" s="16"/>
      <c r="K46" s="16"/>
      <c r="L46" s="15"/>
      <c r="M46" s="125"/>
    </row>
    <row r="47" spans="1:13" ht="18" customHeight="1" x14ac:dyDescent="0.2">
      <c r="A47" s="67" t="s">
        <v>142</v>
      </c>
      <c r="B47" s="175" t="s">
        <v>143</v>
      </c>
      <c r="C47" s="176"/>
      <c r="D47" s="64">
        <v>0.7</v>
      </c>
      <c r="E47" s="129"/>
      <c r="F47" s="16"/>
      <c r="G47" s="16"/>
      <c r="H47" s="16"/>
      <c r="I47" s="16"/>
      <c r="J47" s="16"/>
      <c r="K47" s="16"/>
      <c r="L47" s="125"/>
      <c r="M47" s="125"/>
    </row>
    <row r="48" spans="1:13" ht="18" customHeight="1" x14ac:dyDescent="0.2">
      <c r="A48" s="67" t="s">
        <v>144</v>
      </c>
      <c r="B48" s="175" t="s">
        <v>145</v>
      </c>
      <c r="C48" s="176"/>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146</v>
      </c>
    </row>
    <row r="2" spans="1:1" ht="13.5" customHeight="1" x14ac:dyDescent="0.25">
      <c r="A2" s="5"/>
    </row>
    <row r="3" spans="1:1" ht="24.95" customHeight="1" x14ac:dyDescent="0.25">
      <c r="A3" s="5" t="s">
        <v>147</v>
      </c>
    </row>
    <row r="4" spans="1:1" ht="24.95" customHeight="1" x14ac:dyDescent="0.25">
      <c r="A4" s="5" t="s">
        <v>148</v>
      </c>
    </row>
    <row r="5" spans="1:1" ht="30" customHeight="1" x14ac:dyDescent="0.25">
      <c r="A5" s="5" t="s">
        <v>149</v>
      </c>
    </row>
    <row r="6" spans="1:1" ht="24.95" customHeight="1" x14ac:dyDescent="0.25">
      <c r="A6" s="5" t="s">
        <v>150</v>
      </c>
    </row>
    <row r="7" spans="1:1" ht="12" customHeight="1" x14ac:dyDescent="0.25">
      <c r="A7" s="5"/>
    </row>
    <row r="8" spans="1:1" ht="24.95" customHeight="1" x14ac:dyDescent="0.25">
      <c r="A8" s="18" t="s">
        <v>151</v>
      </c>
    </row>
    <row r="9" spans="1:1" ht="15" x14ac:dyDescent="0.25">
      <c r="A9" s="119" t="s">
        <v>152</v>
      </c>
    </row>
    <row r="10" spans="1:1" ht="15" x14ac:dyDescent="0.25">
      <c r="A10" s="119" t="s">
        <v>153</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154</v>
      </c>
    </row>
    <row r="18" spans="1:1" ht="60" x14ac:dyDescent="0.25">
      <c r="A18" s="119" t="s">
        <v>155</v>
      </c>
    </row>
    <row r="19" spans="1:1" ht="15" x14ac:dyDescent="0.25">
      <c r="A19" s="119" t="s">
        <v>156</v>
      </c>
    </row>
    <row r="20" spans="1:1" ht="15" x14ac:dyDescent="0.25">
      <c r="A20" s="119" t="s">
        <v>157</v>
      </c>
    </row>
    <row r="21" spans="1:1" ht="15" x14ac:dyDescent="0.25">
      <c r="A21" s="119" t="s">
        <v>158</v>
      </c>
    </row>
    <row r="22" spans="1:1" ht="15" x14ac:dyDescent="0.25">
      <c r="A22" s="119" t="s">
        <v>159</v>
      </c>
    </row>
    <row r="23" spans="1:1" ht="15" x14ac:dyDescent="0.25">
      <c r="A23" s="119" t="s">
        <v>160</v>
      </c>
    </row>
    <row r="24" spans="1:1" ht="15" x14ac:dyDescent="0.25">
      <c r="A24" s="119" t="s">
        <v>161</v>
      </c>
    </row>
    <row r="25" spans="1:1" ht="15" x14ac:dyDescent="0.25">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2" t="s">
        <v>162</v>
      </c>
      <c r="B1" s="223"/>
      <c r="C1" s="223"/>
      <c r="D1" s="223"/>
      <c r="E1" s="223"/>
      <c r="F1" s="223"/>
      <c r="G1" s="223"/>
      <c r="H1" s="223"/>
      <c r="I1" s="223"/>
      <c r="J1" s="223"/>
      <c r="K1" s="223"/>
      <c r="L1" s="224"/>
    </row>
    <row r="2" spans="1:12" s="1" customFormat="1" ht="21" customHeight="1" x14ac:dyDescent="0.2">
      <c r="A2" s="225" t="s">
        <v>2</v>
      </c>
      <c r="B2" s="226"/>
      <c r="C2" s="227" t="s">
        <v>163</v>
      </c>
      <c r="D2" s="227"/>
      <c r="E2" s="227"/>
      <c r="F2" s="227"/>
      <c r="G2" s="227"/>
      <c r="H2" s="227"/>
      <c r="I2" s="227"/>
      <c r="J2" s="227"/>
      <c r="K2" s="227"/>
      <c r="L2" s="228"/>
    </row>
    <row r="3" spans="1:12" s="1" customFormat="1" ht="83.25" customHeight="1" x14ac:dyDescent="0.2">
      <c r="A3" s="229" t="s">
        <v>43</v>
      </c>
      <c r="B3" s="230"/>
      <c r="C3" s="231" t="s">
        <v>164</v>
      </c>
      <c r="D3" s="232"/>
      <c r="E3" s="232"/>
      <c r="F3" s="232"/>
      <c r="G3" s="232"/>
      <c r="H3" s="232"/>
      <c r="I3" s="232"/>
      <c r="J3" s="232"/>
      <c r="K3" s="232"/>
      <c r="L3" s="233"/>
    </row>
    <row r="4" spans="1:12" s="1" customFormat="1" ht="81.75" customHeight="1" x14ac:dyDescent="0.2">
      <c r="A4" s="229" t="s">
        <v>5</v>
      </c>
      <c r="B4" s="230"/>
      <c r="C4" s="231" t="s">
        <v>165</v>
      </c>
      <c r="D4" s="232"/>
      <c r="E4" s="232"/>
      <c r="F4" s="232"/>
      <c r="G4" s="232"/>
      <c r="H4" s="232"/>
      <c r="I4" s="232"/>
      <c r="J4" s="232"/>
      <c r="K4" s="232"/>
      <c r="L4" s="233"/>
    </row>
    <row r="5" spans="1:12" s="1" customFormat="1" ht="25.5" customHeight="1" x14ac:dyDescent="0.2">
      <c r="A5" s="240" t="s">
        <v>166</v>
      </c>
      <c r="B5" s="241"/>
      <c r="C5" s="241"/>
      <c r="D5" s="241"/>
      <c r="E5" s="241"/>
      <c r="F5" s="241"/>
      <c r="G5" s="241"/>
      <c r="H5" s="241"/>
      <c r="I5" s="241"/>
      <c r="J5" s="241"/>
      <c r="K5" s="241"/>
      <c r="L5" s="242"/>
    </row>
    <row r="6" spans="1:12" s="106" customFormat="1" ht="149.25" customHeight="1" x14ac:dyDescent="0.25">
      <c r="A6" s="107" t="s">
        <v>167</v>
      </c>
      <c r="B6" s="243" t="s">
        <v>168</v>
      </c>
      <c r="C6" s="238"/>
      <c r="D6" s="238"/>
      <c r="E6" s="238"/>
      <c r="F6" s="238"/>
      <c r="G6" s="238"/>
      <c r="H6" s="238"/>
      <c r="I6" s="238"/>
      <c r="J6" s="238"/>
      <c r="K6" s="238"/>
      <c r="L6" s="239"/>
    </row>
    <row r="7" spans="1:12" s="106" customFormat="1" ht="69.75" customHeight="1" x14ac:dyDescent="0.25">
      <c r="A7" s="107" t="s">
        <v>169</v>
      </c>
      <c r="B7" s="244" t="s">
        <v>170</v>
      </c>
      <c r="C7" s="238"/>
      <c r="D7" s="238"/>
      <c r="E7" s="238"/>
      <c r="F7" s="238"/>
      <c r="G7" s="238"/>
      <c r="H7" s="238"/>
      <c r="I7" s="238"/>
      <c r="J7" s="238"/>
      <c r="K7" s="238"/>
      <c r="L7" s="239"/>
    </row>
    <row r="8" spans="1:12" s="106" customFormat="1" ht="157.5" customHeight="1" x14ac:dyDescent="0.25">
      <c r="A8" s="107" t="s">
        <v>171</v>
      </c>
      <c r="B8" s="243" t="s">
        <v>172</v>
      </c>
      <c r="C8" s="238"/>
      <c r="D8" s="238"/>
      <c r="E8" s="238"/>
      <c r="F8" s="238"/>
      <c r="G8" s="238"/>
      <c r="H8" s="238"/>
      <c r="I8" s="238"/>
      <c r="J8" s="238"/>
      <c r="K8" s="238"/>
      <c r="L8" s="239"/>
    </row>
    <row r="9" spans="1:12" s="106" customFormat="1" ht="70.5" customHeight="1" x14ac:dyDescent="0.25">
      <c r="A9" s="107" t="s">
        <v>173</v>
      </c>
      <c r="B9" s="244" t="s">
        <v>186</v>
      </c>
      <c r="C9" s="238"/>
      <c r="D9" s="238"/>
      <c r="E9" s="238"/>
      <c r="F9" s="238"/>
      <c r="G9" s="238"/>
      <c r="H9" s="238"/>
      <c r="I9" s="238"/>
      <c r="J9" s="238"/>
      <c r="K9" s="238"/>
      <c r="L9" s="239"/>
    </row>
    <row r="10" spans="1:12" s="1" customFormat="1" ht="25.5" customHeight="1" x14ac:dyDescent="0.2">
      <c r="A10" s="240" t="s">
        <v>174</v>
      </c>
      <c r="B10" s="241"/>
      <c r="C10" s="241"/>
      <c r="D10" s="241"/>
      <c r="E10" s="241"/>
      <c r="F10" s="241"/>
      <c r="G10" s="241"/>
      <c r="H10" s="241"/>
      <c r="I10" s="241"/>
      <c r="J10" s="241"/>
      <c r="K10" s="241"/>
      <c r="L10" s="242"/>
    </row>
    <row r="11" spans="1:12" s="106" customFormat="1" ht="78" customHeight="1" x14ac:dyDescent="0.25">
      <c r="A11" s="108" t="s">
        <v>175</v>
      </c>
      <c r="B11" s="237" t="s">
        <v>184</v>
      </c>
      <c r="C11" s="238"/>
      <c r="D11" s="238"/>
      <c r="E11" s="238"/>
      <c r="F11" s="238"/>
      <c r="G11" s="238"/>
      <c r="H11" s="238"/>
      <c r="I11" s="238"/>
      <c r="J11" s="238"/>
      <c r="K11" s="238"/>
      <c r="L11" s="239"/>
    </row>
    <row r="12" spans="1:12" s="106" customFormat="1" ht="61.5" customHeight="1" x14ac:dyDescent="0.25">
      <c r="A12" s="108" t="s">
        <v>176</v>
      </c>
      <c r="B12" s="237" t="s">
        <v>177</v>
      </c>
      <c r="C12" s="238"/>
      <c r="D12" s="238"/>
      <c r="E12" s="238"/>
      <c r="F12" s="238"/>
      <c r="G12" s="238"/>
      <c r="H12" s="238"/>
      <c r="I12" s="238"/>
      <c r="J12" s="238"/>
      <c r="K12" s="238"/>
      <c r="L12" s="239"/>
    </row>
    <row r="13" spans="1:12" s="106" customFormat="1" ht="96.75" customHeight="1" x14ac:dyDescent="0.25">
      <c r="A13" s="108" t="s">
        <v>178</v>
      </c>
      <c r="B13" s="237" t="s">
        <v>179</v>
      </c>
      <c r="C13" s="238"/>
      <c r="D13" s="238"/>
      <c r="E13" s="238"/>
      <c r="F13" s="238"/>
      <c r="G13" s="238"/>
      <c r="H13" s="238"/>
      <c r="I13" s="238"/>
      <c r="J13" s="238"/>
      <c r="K13" s="238"/>
      <c r="L13" s="239"/>
    </row>
    <row r="14" spans="1:12" ht="12.75" x14ac:dyDescent="0.2">
      <c r="A14" s="248"/>
      <c r="B14" s="249"/>
      <c r="C14" s="249"/>
      <c r="D14" s="249"/>
      <c r="E14" s="249"/>
      <c r="F14" s="249"/>
      <c r="G14" s="249"/>
      <c r="H14" s="249"/>
      <c r="I14" s="249"/>
      <c r="J14" s="249"/>
      <c r="K14" s="249"/>
      <c r="L14" s="250"/>
    </row>
    <row r="15" spans="1:12" s="106" customFormat="1" ht="114.75" customHeight="1" x14ac:dyDescent="0.25">
      <c r="A15" s="109" t="s">
        <v>180</v>
      </c>
      <c r="B15" s="245" t="s">
        <v>181</v>
      </c>
      <c r="C15" s="246"/>
      <c r="D15" s="246"/>
      <c r="E15" s="246"/>
      <c r="F15" s="246"/>
      <c r="G15" s="246"/>
      <c r="H15" s="246"/>
      <c r="I15" s="246"/>
      <c r="J15" s="246"/>
      <c r="K15" s="246"/>
      <c r="L15" s="247"/>
    </row>
    <row r="16" spans="1:12" s="122" customFormat="1" ht="65.25" customHeight="1" x14ac:dyDescent="0.2">
      <c r="A16" s="121" t="s">
        <v>182</v>
      </c>
      <c r="B16" s="234" t="s">
        <v>183</v>
      </c>
      <c r="C16" s="235"/>
      <c r="D16" s="235"/>
      <c r="E16" s="235"/>
      <c r="F16" s="235"/>
      <c r="G16" s="235"/>
      <c r="H16" s="235"/>
      <c r="I16" s="235"/>
      <c r="J16" s="235"/>
      <c r="K16" s="235"/>
      <c r="L16" s="236"/>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2024-04-15T10:40:19Z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