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wnloads\Da copiare\606 28_4_2023\SMVP 2023 FILE EXCEL PUBBLICAZIONE\Fascicoli valutazione\"/>
    </mc:Choice>
  </mc:AlternateContent>
  <xr:revisionPtr revIDLastSave="0" documentId="13_ncr:1_{2E5EF9DA-5E7B-4C21-810F-8ACE61A521E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 non resp. obiett. op" sheetId="3" r:id="rId1"/>
    <sheet name="D non resp. obiett. comp." sheetId="1" r:id="rId2"/>
    <sheet name="Riepilogo valutazione" sheetId="6" r:id="rId3"/>
    <sheet name="RELAZIONE DI SINTESI" sheetId="5" r:id="rId4"/>
  </sheets>
  <definedNames>
    <definedName name="_ftnref1" localSheetId="1">#N/A</definedName>
    <definedName name="_xlnm.Print_Area" localSheetId="1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B19" i="3"/>
  <c r="I18" i="3"/>
  <c r="O18" i="3"/>
  <c r="I17" i="3"/>
  <c r="O17" i="3"/>
  <c r="I16" i="3"/>
  <c r="O16" i="3"/>
  <c r="I15" i="3"/>
  <c r="O15" i="3"/>
  <c r="I14" i="3"/>
  <c r="O14" i="3"/>
  <c r="I13" i="3"/>
  <c r="O13" i="3"/>
  <c r="I11" i="1"/>
  <c r="E19" i="1"/>
  <c r="I18" i="1"/>
  <c r="I17" i="1"/>
  <c r="I16" i="1"/>
  <c r="I14" i="1"/>
  <c r="I13" i="1"/>
  <c r="I12" i="1"/>
  <c r="I10" i="1"/>
  <c r="B19" i="1"/>
  <c r="O19" i="3"/>
  <c r="G11" i="6"/>
  <c r="I19" i="1"/>
  <c r="I20" i="1"/>
  <c r="I23" i="1"/>
  <c r="I24" i="1"/>
</calcChain>
</file>

<file path=xl/sharedStrings.xml><?xml version="1.0" encoding="utf-8"?>
<sst xmlns="http://schemas.openxmlformats.org/spreadsheetml/2006/main" count="164" uniqueCount="143">
  <si>
    <t>SCHEDA PER LA VALUTAZIONE DEGLI OBIETTIVI OPERATIVI: D NON RESPONSABILE DI STRUTTURA CON INCARICO CONFERITO DAL D.G.</t>
  </si>
  <si>
    <t>Trasmissione dell’intero fascicolo di valutazione al Soggetto valutatore completo di allegati: entro il 15 febbraio 2024</t>
  </si>
  <si>
    <t>Periodo di valutazione:</t>
  </si>
  <si>
    <t>Nome del soggetto che valuta: Dott.</t>
  </si>
  <si>
    <t>Nome del soggetto (cat. D) valutato: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</si>
  <si>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</si>
  <si>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</si>
  <si>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</si>
  <si>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</si>
  <si>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</si>
  <si>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</si>
  <si>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</si>
  <si>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</si>
  <si>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</si>
  <si>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</si>
  <si>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</si>
  <si>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</si>
  <si>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</si>
  <si>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</si>
  <si>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</si>
  <si>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</si>
  <si>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30 giugno (da trasmettere entro il 14 luglio)
Risultato intermedio al 15 settembre (da trasmettere entro il 30 settembre) </t>
  </si>
  <si>
    <t>Scostamento</t>
    <phoneticPr fontId="10" type="noConversion"/>
  </si>
  <si>
    <t xml:space="preserve">Monitoraggio
Risultato intermedio al 31 ottobre (da trasmettere entro il 15 novembre)
Risultato intermedio al 15 settembre (da trasmettere entro il 30 settembre) </t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</si>
  <si>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</si>
  <si>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</si>
  <si>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</si>
  <si>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</si>
  <si>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</si>
  <si>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</si>
  <si>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 xml:space="preserve">Ob. 1: </t>
  </si>
  <si>
    <t>……</t>
  </si>
  <si>
    <t>….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</si>
  <si>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</si>
  <si>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</si>
  <si>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</si>
  <si>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</si>
  <si>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</si>
  <si>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</si>
  <si>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</si>
  <si>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</si>
  <si>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</si>
  <si>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</si>
  <si>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</si>
  <si>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</si>
  <si>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</si>
  <si>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</si>
  <si>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</si>
  <si>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</si>
  <si>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</si>
  <si>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</si>
  <si>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</si>
  <si>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29/02/2024 con riferimento ai comportamenti resi in tutto l’anno 2023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</si>
  <si>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</si>
  <si>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</si>
  <si>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</si>
  <si>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</si>
  <si>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</si>
  <si>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</si>
  <si>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</si>
  <si>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</si>
  <si>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</si>
  <si>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</si>
  <si>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</si>
  <si>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</si>
  <si>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</si>
  <si>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A.1 Orientamento al risultato</t>
  </si>
  <si>
    <t>Persegue in modo completo e coordinato i risultati attesi, riducendo il numero di criticità e di problemi?</t>
  </si>
  <si>
    <t>A.2 Controllo costi e tempi</t>
  </si>
  <si>
    <t>Dimostra attenzione all'efficienza e all'economicità e al pieno rispetto dei tempi?</t>
  </si>
  <si>
    <t>Orientamento all'utente (interno/esterno)</t>
  </si>
  <si>
    <t>B.1 Comunicazione con l'utenza anche a distanza</t>
  </si>
  <si>
    <t>Mostra attenzione alle esigenze degli utenti interni ed esterni e assicura il proprio contributo alla comunicazione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</si>
  <si>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B.2 Qualità e gestione disservizio</t>
  </si>
  <si>
    <t>Riconosce la non conformità con gli standard previsti e reagisce tempestivamente, adottando adeguate misure con gli utenti?</t>
  </si>
  <si>
    <t>Capacità di programmazione</t>
  </si>
  <si>
    <t xml:space="preserve">C.1 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</si>
  <si>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individuazione delle azioni correttive da adottare?</t>
  </si>
  <si>
    <t>C.2 Rispetto dei tempi fissati dal SMVP per la trasmissione del proprio fascicolo di valutazione?</t>
  </si>
  <si>
    <t xml:space="preserve">In qualità di soggetto valutato, ha inviato tutta la documentazione di propria competenza al soggetto valutatore, in tempo utile per consentire allo stesso di completarla con la valutazione e di trasmetterla all’URSTA entro il 29 febbraio?
N.B. A tal riguardo si tiene conto della trasmissione al soggetto valutatore entro il 15 febbraio 2024 del fascicolo di autovalutazione/valutazione </t>
  </si>
  <si>
    <t>Problem solving</t>
  </si>
  <si>
    <t>D.1 Anticipare ed analizzare le criticità</t>
  </si>
  <si>
    <t>Analizza con attenzione le cause di problemi gestionali ed adotta una logica tesa a rilevare i primi segnali di possibili problemi?</t>
  </si>
  <si>
    <t>D.2 Collaborazione e aiuto ad altre strutture di Ateneo</t>
  </si>
  <si>
    <t>ha adottato significative azioni di collaborazione e sostegno ai/alle colleghi/e?</t>
  </si>
  <si>
    <t>D.3 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</si>
  <si>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</si>
  <si>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</si>
  <si>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</si>
  <si>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</si>
  <si>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</si>
  <si>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</si>
  <si>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</si>
  <si>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</si>
  <si>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</si>
  <si>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</si>
  <si>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</si>
  <si>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</si>
  <si>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</si>
  <si>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</si>
  <si>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</si>
  <si>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</si>
  <si>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</si>
  <si>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</si>
  <si>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</si>
  <si>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</si>
  <si>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</si>
  <si>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</si>
  <si>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</si>
  <si>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</si>
  <si>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</si>
  <si>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</si>
  <si>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</si>
  <si>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</si>
  <si>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</si>
  <si>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</si>
  <si>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</si>
  <si>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</si>
  <si>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</si>
  <si>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</si>
  <si>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</si>
  <si>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</si>
  <si>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</si>
  <si>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</si>
  <si>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</si>
  <si>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</si>
  <si>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</si>
  <si>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</si>
  <si>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</si>
  <si>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</si>
  <si>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</si>
  <si>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</si>
  <si>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</si>
  <si>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</si>
  <si>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</si>
  <si>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</si>
  <si>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</si>
  <si>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</si>
  <si>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</si>
  <si>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complessiva di raggiungimento obiettivi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</si>
  <si>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(interno/esterno)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</si>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</sst>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5DCE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0" fontId="5" fillId="0" borderId="6" xfId="0" applyFont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vertical="center" wrapText="1"/>
    </xf>
    <xf numFmtId="0" fontId="18" fillId="8" borderId="38" xfId="0" applyFont="1" applyFill="1" applyBorder="1" applyAlignment="1">
      <alignment vertical="center" wrapText="1"/>
    </xf>
    <xf numFmtId="0" fontId="18" fillId="7" borderId="39" xfId="0" applyFont="1" applyFill="1" applyBorder="1" applyAlignment="1">
      <alignment vertical="center" wrapText="1"/>
    </xf>
    <xf numFmtId="0" fontId="18" fillId="8" borderId="40" xfId="0" applyFont="1" applyFill="1" applyBorder="1" applyAlignment="1">
      <alignment vertical="center" wrapText="1"/>
    </xf>
    <xf numFmtId="0" fontId="18" fillId="7" borderId="41" xfId="0" applyFont="1" applyFill="1" applyBorder="1" applyAlignment="1">
      <alignment horizontal="left" vertical="center" wrapText="1"/>
    </xf>
    <xf numFmtId="0" fontId="18" fillId="8" borderId="4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6" fillId="2" borderId="1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Protection="1">
      <protection locked="0"/>
    </xf>
    <xf numFmtId="0" fontId="5" fillId="5" borderId="9" xfId="0" applyFont="1" applyFill="1" applyBorder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4" fillId="5" borderId="1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view="pageBreakPreview" zoomScaleNormal="100" zoomScaleSheetLayoutView="100" workbookViewId="0">
      <selection activeCell="E10" sqref="E10:E12"/>
    </sheetView>
  </sheetViews>
  <sheetFormatPr defaultColWidth="11.42578125" defaultRowHeight="15" customHeight="1" x14ac:dyDescent="0.25"/>
  <cols>
    <col min="1" max="1" width="40" style="86" customWidth="1"/>
    <col min="2" max="2" width="14.42578125" style="86" customWidth="1"/>
    <col min="3" max="3" width="19.28515625" style="86" customWidth="1"/>
    <col min="4" max="4" width="24" style="86" customWidth="1"/>
    <col min="5" max="5" width="18" style="86" customWidth="1"/>
    <col min="6" max="6" width="11.85546875" style="86" customWidth="1"/>
    <col min="7" max="7" width="15.28515625" style="86" customWidth="1"/>
    <col min="8" max="8" width="11.85546875" style="86" customWidth="1"/>
    <col min="9" max="9" width="13.28515625" style="86" customWidth="1"/>
    <col min="10" max="10" width="13" style="86" customWidth="1"/>
    <col min="11" max="11" width="1.42578125" style="86" customWidth="1"/>
    <col min="12" max="12" width="17.42578125" style="86" customWidth="1"/>
    <col min="13" max="13" width="13.5703125" style="86" customWidth="1"/>
    <col min="14" max="14" width="19.42578125" style="86" bestFit="1" customWidth="1"/>
    <col min="15" max="15" width="12.7109375" style="86" customWidth="1"/>
    <col min="16" max="16384" width="11.42578125" style="86"/>
  </cols>
  <sheetData>
    <row r="1" spans="1:15" ht="27" customHeight="1" x14ac:dyDescent="0.25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7.25" customHeight="1" x14ac:dyDescent="0.25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.75" x14ac:dyDescent="0.25">
      <c r="A3" s="178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5.75" x14ac:dyDescent="0.25">
      <c r="A4" s="6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">
      <c r="A5" s="183" t="s">
        <v>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15" customHeight="1" x14ac:dyDescent="0.2">
      <c r="A6" s="176" t="s">
        <v>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15" x14ac:dyDescent="0.2">
      <c r="A7" s="185" t="s">
        <v>4</v>
      </c>
      <c r="B7" s="186"/>
      <c r="C7" s="186"/>
      <c r="D7" s="186"/>
      <c r="E7" s="186"/>
      <c r="F7" s="186"/>
      <c r="G7" s="186"/>
      <c r="H7" s="186"/>
      <c r="I7" s="186"/>
      <c r="J7" s="186"/>
      <c r="K7" s="87"/>
      <c r="L7" s="87"/>
      <c r="M7" s="87"/>
      <c r="N7" s="87"/>
      <c r="O7" s="87"/>
    </row>
    <row r="8" spans="1:15" ht="15" customHeight="1" x14ac:dyDescent="0.25">
      <c r="A8" s="7"/>
      <c r="B8" s="7"/>
      <c r="C8" s="7"/>
      <c r="D8" s="7"/>
      <c r="E8" s="7"/>
      <c r="F8" s="7"/>
      <c r="G8" s="7"/>
      <c r="H8" s="7"/>
      <c r="I8" s="68"/>
      <c r="J8" s="68"/>
      <c r="K8" s="191"/>
      <c r="L8" s="191"/>
      <c r="M8" s="88"/>
      <c r="N8" s="187"/>
      <c r="O8" s="187"/>
    </row>
    <row r="9" spans="1:15" x14ac:dyDescent="0.2">
      <c r="A9" s="69" t="s">
        <v>5</v>
      </c>
      <c r="B9" s="69" t="s">
        <v>6</v>
      </c>
      <c r="C9" s="69" t="s">
        <v>7</v>
      </c>
      <c r="D9" s="69" t="s">
        <v>8</v>
      </c>
      <c r="E9" s="69" t="s">
        <v>9</v>
      </c>
      <c r="F9" s="69" t="s">
        <v>10</v>
      </c>
      <c r="G9" s="69"/>
      <c r="H9" s="69"/>
      <c r="I9" s="70" t="s">
        <v>11</v>
      </c>
      <c r="J9" s="70" t="s">
        <v>12</v>
      </c>
      <c r="K9" s="71"/>
      <c r="L9" s="89" t="s">
        <v>13</v>
      </c>
      <c r="M9" s="90" t="s">
        <v>14</v>
      </c>
      <c r="N9" s="70" t="s">
        <v>15</v>
      </c>
      <c r="O9" s="70" t="s">
        <v>16</v>
      </c>
    </row>
    <row r="10" spans="1:15" ht="15" customHeight="1" x14ac:dyDescent="0.25">
      <c r="A10" s="180" t="s">
        <v>17</v>
      </c>
      <c r="B10" s="171" t="s">
        <v>18</v>
      </c>
      <c r="C10" s="171" t="s">
        <v>19</v>
      </c>
      <c r="D10" s="171" t="s">
        <v>20</v>
      </c>
      <c r="E10" s="171" t="s">
        <v>21</v>
      </c>
      <c r="F10" s="171" t="s">
        <v>22</v>
      </c>
      <c r="G10" s="171" t="s">
        <v>23</v>
      </c>
      <c r="H10" s="171" t="s">
        <v>22</v>
      </c>
      <c r="I10" s="171" t="s">
        <v>24</v>
      </c>
      <c r="J10" s="171" t="s">
        <v>25</v>
      </c>
      <c r="K10" s="188"/>
      <c r="L10" s="171" t="s">
        <v>26</v>
      </c>
      <c r="M10" s="171" t="s">
        <v>27</v>
      </c>
      <c r="N10" s="171" t="s">
        <v>28</v>
      </c>
      <c r="O10" s="171" t="s">
        <v>29</v>
      </c>
    </row>
    <row r="11" spans="1:15" x14ac:dyDescent="0.25">
      <c r="A11" s="181"/>
      <c r="B11" s="172"/>
      <c r="C11" s="172"/>
      <c r="D11" s="172"/>
      <c r="E11" s="172"/>
      <c r="F11" s="172"/>
      <c r="G11" s="172"/>
      <c r="H11" s="172"/>
      <c r="I11" s="172"/>
      <c r="J11" s="172"/>
      <c r="K11" s="189"/>
      <c r="L11" s="172"/>
      <c r="M11" s="172"/>
      <c r="N11" s="172"/>
      <c r="O11" s="172"/>
    </row>
    <row r="12" spans="1:15" ht="95.25" customHeight="1" x14ac:dyDescent="0.25">
      <c r="A12" s="182"/>
      <c r="B12" s="173"/>
      <c r="C12" s="173"/>
      <c r="D12" s="173"/>
      <c r="E12" s="173"/>
      <c r="F12" s="173"/>
      <c r="G12" s="173"/>
      <c r="H12" s="173"/>
      <c r="I12" s="173"/>
      <c r="J12" s="173"/>
      <c r="K12" s="190"/>
      <c r="L12" s="173"/>
      <c r="M12" s="173"/>
      <c r="N12" s="173"/>
      <c r="O12" s="173"/>
    </row>
    <row r="13" spans="1:15" ht="27.75" customHeight="1" x14ac:dyDescent="0.25">
      <c r="A13" s="72" t="s">
        <v>30</v>
      </c>
      <c r="B13" s="134"/>
      <c r="C13" s="134"/>
      <c r="D13" s="134"/>
      <c r="E13" s="134"/>
      <c r="F13" s="91"/>
      <c r="G13" s="134"/>
      <c r="H13" s="91"/>
      <c r="I13" s="73">
        <f t="shared" ref="I13:I18" si="0">B13*$O$3</f>
        <v>0</v>
      </c>
      <c r="J13" s="21"/>
      <c r="K13" s="74"/>
      <c r="L13" s="82"/>
      <c r="M13" s="83"/>
      <c r="N13" s="64"/>
      <c r="O13" s="75">
        <f t="shared" ref="O13:O18" si="1">I13*M13/100</f>
        <v>0</v>
      </c>
    </row>
    <row r="14" spans="1:15" ht="24" customHeight="1" x14ac:dyDescent="0.25">
      <c r="A14" s="76" t="s">
        <v>31</v>
      </c>
      <c r="B14" s="134"/>
      <c r="C14" s="134"/>
      <c r="D14" s="134"/>
      <c r="E14" s="134"/>
      <c r="F14" s="91"/>
      <c r="G14" s="134"/>
      <c r="H14" s="91"/>
      <c r="I14" s="73">
        <f t="shared" si="0"/>
        <v>0</v>
      </c>
      <c r="J14" s="21"/>
      <c r="K14" s="74"/>
      <c r="L14" s="82"/>
      <c r="M14" s="83"/>
      <c r="N14" s="65"/>
      <c r="O14" s="75">
        <f t="shared" si="1"/>
        <v>0</v>
      </c>
    </row>
    <row r="15" spans="1:15" ht="27.75" customHeight="1" x14ac:dyDescent="0.25">
      <c r="A15" s="76" t="s">
        <v>31</v>
      </c>
      <c r="B15" s="134"/>
      <c r="C15" s="134"/>
      <c r="D15" s="134"/>
      <c r="E15" s="134"/>
      <c r="F15" s="91"/>
      <c r="G15" s="134"/>
      <c r="H15" s="91"/>
      <c r="I15" s="73">
        <f t="shared" si="0"/>
        <v>0</v>
      </c>
      <c r="J15" s="21"/>
      <c r="K15" s="74"/>
      <c r="L15" s="82"/>
      <c r="M15" s="65"/>
      <c r="N15" s="66"/>
      <c r="O15" s="75">
        <f t="shared" si="1"/>
        <v>0</v>
      </c>
    </row>
    <row r="16" spans="1:15" ht="27.75" customHeight="1" x14ac:dyDescent="0.25">
      <c r="A16" s="76" t="s">
        <v>31</v>
      </c>
      <c r="B16" s="134"/>
      <c r="C16" s="134"/>
      <c r="D16" s="134"/>
      <c r="E16" s="134"/>
      <c r="F16" s="91"/>
      <c r="G16" s="134"/>
      <c r="H16" s="91"/>
      <c r="I16" s="73">
        <f t="shared" si="0"/>
        <v>0</v>
      </c>
      <c r="J16" s="21"/>
      <c r="K16" s="74"/>
      <c r="L16" s="82"/>
      <c r="M16" s="65"/>
      <c r="N16" s="66"/>
      <c r="O16" s="75">
        <f t="shared" si="1"/>
        <v>0</v>
      </c>
    </row>
    <row r="17" spans="1:15" ht="26.25" customHeight="1" x14ac:dyDescent="0.25">
      <c r="A17" s="76" t="s">
        <v>31</v>
      </c>
      <c r="B17" s="134"/>
      <c r="C17" s="134"/>
      <c r="D17" s="134"/>
      <c r="E17" s="134"/>
      <c r="F17" s="91"/>
      <c r="G17" s="134"/>
      <c r="H17" s="91"/>
      <c r="I17" s="73">
        <f t="shared" si="0"/>
        <v>0</v>
      </c>
      <c r="J17" s="21"/>
      <c r="K17" s="74"/>
      <c r="L17" s="82"/>
      <c r="M17" s="83"/>
      <c r="N17" s="65"/>
      <c r="O17" s="75">
        <f t="shared" si="1"/>
        <v>0</v>
      </c>
    </row>
    <row r="18" spans="1:15" ht="24" customHeight="1" x14ac:dyDescent="0.25">
      <c r="A18" s="76" t="s">
        <v>32</v>
      </c>
      <c r="B18" s="134"/>
      <c r="C18" s="134"/>
      <c r="D18" s="134"/>
      <c r="E18" s="134"/>
      <c r="F18" s="91"/>
      <c r="G18" s="134"/>
      <c r="H18" s="91"/>
      <c r="I18" s="73">
        <f t="shared" si="0"/>
        <v>0</v>
      </c>
      <c r="J18" s="21"/>
      <c r="K18" s="74"/>
      <c r="L18" s="82"/>
      <c r="M18" s="83"/>
      <c r="N18" s="21"/>
      <c r="O18" s="75">
        <f t="shared" si="1"/>
        <v>0</v>
      </c>
    </row>
    <row r="19" spans="1:15" ht="15.75" x14ac:dyDescent="0.25">
      <c r="A19" s="77" t="s">
        <v>33</v>
      </c>
      <c r="B19" s="78">
        <f>SUM(B13:B18)</f>
        <v>0</v>
      </c>
      <c r="C19" s="79"/>
      <c r="D19" s="79"/>
      <c r="E19" s="79"/>
      <c r="F19" s="79"/>
      <c r="G19" s="79"/>
      <c r="H19" s="79"/>
      <c r="I19" s="68"/>
      <c r="J19" s="68"/>
      <c r="K19" s="68"/>
      <c r="L19" s="85"/>
      <c r="M19" s="84"/>
      <c r="N19" s="68"/>
      <c r="O19" s="80">
        <f>SUM(O13:O18)</f>
        <v>0</v>
      </c>
    </row>
    <row r="20" spans="1:15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81" t="s">
        <v>34</v>
      </c>
      <c r="B21" s="13"/>
      <c r="C21" s="13"/>
      <c r="D21" s="13"/>
      <c r="E21" s="13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 customHeight="1" x14ac:dyDescent="0.2">
      <c r="A22" s="144" t="s">
        <v>35</v>
      </c>
      <c r="B22" s="145" t="s">
        <v>36</v>
      </c>
      <c r="C22" s="145" t="s">
        <v>37</v>
      </c>
      <c r="D22" s="145" t="s">
        <v>38</v>
      </c>
      <c r="E22" s="145" t="s">
        <v>39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8.25" x14ac:dyDescent="0.2">
      <c r="A23" s="144" t="s">
        <v>40</v>
      </c>
      <c r="B23" s="145" t="s">
        <v>41</v>
      </c>
      <c r="C23" s="145" t="s">
        <v>42</v>
      </c>
      <c r="D23" s="145" t="s">
        <v>43</v>
      </c>
      <c r="E23" s="145" t="s">
        <v>44</v>
      </c>
      <c r="F23" s="7"/>
      <c r="G23" s="7"/>
      <c r="H23" s="7"/>
      <c r="I23" s="7"/>
      <c r="J23" s="7"/>
      <c r="K23" s="7"/>
      <c r="L23" s="7"/>
      <c r="M23" s="7"/>
      <c r="N23" s="92"/>
      <c r="O23" s="7"/>
    </row>
    <row r="24" spans="1:15" ht="46.5" customHeight="1" x14ac:dyDescent="0.2">
      <c r="A24" s="146" t="s">
        <v>45</v>
      </c>
      <c r="B24" s="147" t="s">
        <v>46</v>
      </c>
      <c r="C24" s="147" t="s">
        <v>47</v>
      </c>
      <c r="D24" s="147" t="s">
        <v>48</v>
      </c>
      <c r="E24" s="147" t="s">
        <v>49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" customHeight="1" x14ac:dyDescent="0.25">
      <c r="A26" s="168" t="s">
        <v>28</v>
      </c>
      <c r="B26" s="170" t="s">
        <v>50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</row>
    <row r="27" spans="1:15" ht="12.75" customHeight="1" x14ac:dyDescent="0.25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</row>
    <row r="28" spans="1:15" ht="12.75" customHeight="1" x14ac:dyDescent="0.25"/>
  </sheetData>
  <sheetProtection algorithmName="SHA-512" hashValue="NZCeQDlFz+lH+Hz4gRMjcHIDyTx9WLqpnnB3JGMUA+OvNdDJ+BdNj/T+4qfOeKnBsuJOGaYwe7RUymIliN1S6Q==" saltValue="OOVgJAyXRC2Q2GShaqbngw==" spinCount="100000" sheet="1" formatCells="0" formatColumns="0" formatRows="0" insertRows="0" deleteRows="0"/>
  <protectedRanges>
    <protectedRange sqref="J13:N18" name="Intervallo4_3_1"/>
    <protectedRange sqref="A13:H18" name="Intervallo3_3_1"/>
    <protectedRange sqref="A5:O7" name="Intervallo2_2_1"/>
  </protectedRanges>
  <mergeCells count="25">
    <mergeCell ref="K8:L8"/>
    <mergeCell ref="E10:E12"/>
    <mergeCell ref="O10:O12"/>
    <mergeCell ref="M10:M12"/>
    <mergeCell ref="F10:F12"/>
    <mergeCell ref="K10:K12"/>
    <mergeCell ref="G10:G12"/>
    <mergeCell ref="H10:H12"/>
    <mergeCell ref="I10:I12"/>
    <mergeCell ref="A26:A27"/>
    <mergeCell ref="B26:I27"/>
    <mergeCell ref="J10:J12"/>
    <mergeCell ref="J26:O27"/>
    <mergeCell ref="A1:O2"/>
    <mergeCell ref="A6:O6"/>
    <mergeCell ref="D10:D12"/>
    <mergeCell ref="B10:B12"/>
    <mergeCell ref="C10:C12"/>
    <mergeCell ref="L10:L12"/>
    <mergeCell ref="A3:O3"/>
    <mergeCell ref="A10:A12"/>
    <mergeCell ref="A5:O5"/>
    <mergeCell ref="N10:N12"/>
    <mergeCell ref="A7:J7"/>
    <mergeCell ref="N8:O8"/>
  </mergeCells>
  <phoneticPr fontId="3" type="noConversion"/>
  <dataValidations count="1">
    <dataValidation type="list" allowBlank="1" showInputMessage="1" showErrorMessage="1" sqref="F13:F18 H13:H18" xr:uid="{00000000-0002-0000-0000-000000000000}">
      <formula1>"in linea,positivo,negativo"</formula1>
    </dataValidation>
  </dataValidations>
  <pageMargins left="0.31496062992125984" right="0.31496062992125984" top="0.74803149606299213" bottom="0.35433070866141736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view="pageBreakPreview" zoomScale="85" zoomScaleNormal="100" zoomScaleSheetLayoutView="85" workbookViewId="0">
      <selection activeCell="D15" sqref="D15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s="7" customFormat="1" ht="18.75" customHeight="1" x14ac:dyDescent="0.25">
      <c r="A2" s="206" t="s">
        <v>52</v>
      </c>
      <c r="B2" s="207"/>
      <c r="C2" s="207"/>
      <c r="D2" s="207"/>
      <c r="E2" s="207"/>
      <c r="F2" s="207"/>
      <c r="G2" s="207"/>
      <c r="H2" s="207"/>
      <c r="I2" s="197"/>
      <c r="J2" s="197"/>
      <c r="K2" s="119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198" t="s">
        <v>2</v>
      </c>
      <c r="B4" s="199"/>
      <c r="C4" s="199"/>
      <c r="D4" s="199"/>
      <c r="E4" s="22"/>
      <c r="F4" s="22"/>
      <c r="G4" s="22"/>
      <c r="H4" s="22"/>
      <c r="I4" s="22"/>
      <c r="J4" s="94"/>
    </row>
    <row r="5" spans="1:11" s="7" customFormat="1" ht="12.75" customHeight="1" x14ac:dyDescent="0.2">
      <c r="A5" s="176" t="s">
        <v>3</v>
      </c>
      <c r="B5" s="177"/>
      <c r="C5" s="177"/>
      <c r="D5" s="177"/>
      <c r="E5" s="177"/>
      <c r="F5" s="177"/>
      <c r="G5" s="177"/>
      <c r="H5" s="177"/>
      <c r="I5" s="177"/>
      <c r="J5" s="200"/>
    </row>
    <row r="6" spans="1:11" s="7" customFormat="1" ht="12.75" customHeight="1" x14ac:dyDescent="0.2">
      <c r="A6" s="185" t="s">
        <v>53</v>
      </c>
      <c r="B6" s="186"/>
      <c r="C6" s="186"/>
      <c r="D6" s="186"/>
      <c r="E6" s="24"/>
      <c r="F6" s="24"/>
      <c r="G6" s="24"/>
      <c r="H6" s="24"/>
      <c r="I6" s="24"/>
      <c r="J6" s="95"/>
    </row>
    <row r="7" spans="1:11" ht="12" thickBot="1" x14ac:dyDescent="0.25"/>
    <row r="8" spans="1:11" s="31" customFormat="1" x14ac:dyDescent="0.25">
      <c r="A8" s="35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/>
      <c r="H8" s="36" t="s">
        <v>11</v>
      </c>
      <c r="I8" s="36" t="s">
        <v>12</v>
      </c>
      <c r="J8" s="37" t="s">
        <v>54</v>
      </c>
      <c r="K8" s="37" t="s">
        <v>15</v>
      </c>
    </row>
    <row r="9" spans="1:11" s="32" customFormat="1" ht="130.5" customHeight="1" thickBot="1" x14ac:dyDescent="0.3">
      <c r="A9" s="96" t="s">
        <v>55</v>
      </c>
      <c r="B9" s="97" t="s">
        <v>56</v>
      </c>
      <c r="C9" s="97" t="s">
        <v>57</v>
      </c>
      <c r="D9" s="97" t="s">
        <v>58</v>
      </c>
      <c r="E9" s="97" t="s">
        <v>59</v>
      </c>
      <c r="F9" s="97" t="s">
        <v>60</v>
      </c>
      <c r="G9" s="97"/>
      <c r="H9" s="97" t="s">
        <v>61</v>
      </c>
      <c r="I9" s="97" t="s">
        <v>62</v>
      </c>
      <c r="J9" s="97" t="s">
        <v>63</v>
      </c>
      <c r="K9" s="97" t="s">
        <v>64</v>
      </c>
    </row>
    <row r="10" spans="1:11" ht="42.4" customHeight="1" thickBot="1" x14ac:dyDescent="0.25">
      <c r="A10" s="204" t="s">
        <v>65</v>
      </c>
      <c r="B10" s="208">
        <v>25</v>
      </c>
      <c r="C10" s="160" t="s">
        <v>66</v>
      </c>
      <c r="D10" s="161" t="s">
        <v>67</v>
      </c>
      <c r="E10" s="120">
        <v>50</v>
      </c>
      <c r="F10" s="98"/>
      <c r="G10" s="99"/>
      <c r="H10" s="98"/>
      <c r="I10" s="156">
        <f>+($B$10*E10)/100*H10</f>
        <v>0</v>
      </c>
      <c r="J10" s="135"/>
      <c r="K10" s="153"/>
    </row>
    <row r="11" spans="1:11" ht="34.5" thickBot="1" x14ac:dyDescent="0.25">
      <c r="A11" s="205"/>
      <c r="B11" s="209"/>
      <c r="C11" s="162" t="s">
        <v>68</v>
      </c>
      <c r="D11" s="163" t="s">
        <v>69</v>
      </c>
      <c r="E11" s="121">
        <v>50</v>
      </c>
      <c r="F11" s="98"/>
      <c r="G11" s="103"/>
      <c r="H11" s="98"/>
      <c r="I11" s="157">
        <f>+($B$10*E11)/100*H11</f>
        <v>0</v>
      </c>
      <c r="J11" s="136"/>
      <c r="K11" s="154"/>
    </row>
    <row r="12" spans="1:11" ht="215.25" customHeight="1" thickBot="1" x14ac:dyDescent="0.25">
      <c r="A12" s="201" t="s">
        <v>70</v>
      </c>
      <c r="B12" s="192">
        <v>25</v>
      </c>
      <c r="C12" s="160" t="s">
        <v>71</v>
      </c>
      <c r="D12" s="161" t="s">
        <v>72</v>
      </c>
      <c r="E12" s="120">
        <v>50</v>
      </c>
      <c r="F12" s="98"/>
      <c r="G12" s="99"/>
      <c r="H12" s="98"/>
      <c r="I12" s="156">
        <f>+($B$12*E12)/100*H12</f>
        <v>0</v>
      </c>
      <c r="J12" s="135"/>
      <c r="K12" s="153"/>
    </row>
    <row r="13" spans="1:11" ht="52.5" customHeight="1" thickBot="1" x14ac:dyDescent="0.25">
      <c r="A13" s="202"/>
      <c r="B13" s="203"/>
      <c r="C13" s="162" t="s">
        <v>73</v>
      </c>
      <c r="D13" s="163" t="s">
        <v>74</v>
      </c>
      <c r="E13" s="121">
        <v>50</v>
      </c>
      <c r="F13" s="98"/>
      <c r="G13" s="103"/>
      <c r="H13" s="98"/>
      <c r="I13" s="157">
        <f>+($B$12*E13)/100*H13</f>
        <v>0</v>
      </c>
      <c r="J13" s="136"/>
      <c r="K13" s="154"/>
    </row>
    <row r="14" spans="1:11" ht="88.5" customHeight="1" thickBot="1" x14ac:dyDescent="0.25">
      <c r="A14" s="201" t="s">
        <v>75</v>
      </c>
      <c r="B14" s="192">
        <v>25</v>
      </c>
      <c r="C14" s="160" t="s">
        <v>76</v>
      </c>
      <c r="D14" s="161" t="s">
        <v>77</v>
      </c>
      <c r="E14" s="122">
        <v>50</v>
      </c>
      <c r="F14" s="98"/>
      <c r="G14" s="99"/>
      <c r="H14" s="98"/>
      <c r="I14" s="156">
        <f>+($B$14*E14)/100*H14</f>
        <v>0</v>
      </c>
      <c r="J14" s="135"/>
      <c r="K14" s="153"/>
    </row>
    <row r="15" spans="1:11" ht="113.25" thickBot="1" x14ac:dyDescent="0.25">
      <c r="A15" s="214"/>
      <c r="B15" s="193"/>
      <c r="C15" s="164" t="s">
        <v>78</v>
      </c>
      <c r="D15" s="165" t="s">
        <v>79</v>
      </c>
      <c r="E15" s="166">
        <v>50</v>
      </c>
      <c r="F15" s="98"/>
      <c r="G15" s="101"/>
      <c r="H15" s="98"/>
      <c r="I15" s="158">
        <f>+($B$14*E15)/100*H15</f>
        <v>0</v>
      </c>
      <c r="J15" s="105"/>
      <c r="K15" s="155"/>
    </row>
    <row r="16" spans="1:11" ht="34.5" thickBot="1" x14ac:dyDescent="0.25">
      <c r="A16" s="204" t="s">
        <v>80</v>
      </c>
      <c r="B16" s="208">
        <v>25</v>
      </c>
      <c r="C16" s="160" t="s">
        <v>81</v>
      </c>
      <c r="D16" s="161" t="s">
        <v>82</v>
      </c>
      <c r="E16" s="120">
        <v>50</v>
      </c>
      <c r="F16" s="98"/>
      <c r="G16" s="99"/>
      <c r="H16" s="98"/>
      <c r="I16" s="156">
        <f>+($B$16*E16)/100*H16</f>
        <v>0</v>
      </c>
      <c r="J16" s="100"/>
      <c r="K16" s="153"/>
    </row>
    <row r="17" spans="1:11" ht="42" customHeight="1" thickBot="1" x14ac:dyDescent="0.25">
      <c r="A17" s="210"/>
      <c r="B17" s="211"/>
      <c r="C17" s="162" t="s">
        <v>83</v>
      </c>
      <c r="D17" s="163" t="s">
        <v>84</v>
      </c>
      <c r="E17" s="167">
        <v>30</v>
      </c>
      <c r="F17" s="98"/>
      <c r="G17" s="101"/>
      <c r="H17" s="98"/>
      <c r="I17" s="158">
        <f>+($B$16*E17)/100*H17</f>
        <v>0</v>
      </c>
      <c r="J17" s="102"/>
      <c r="K17" s="155"/>
    </row>
    <row r="18" spans="1:11" ht="23.25" thickBot="1" x14ac:dyDescent="0.25">
      <c r="A18" s="205"/>
      <c r="B18" s="209"/>
      <c r="C18" s="160" t="s">
        <v>85</v>
      </c>
      <c r="D18" s="161" t="s">
        <v>86</v>
      </c>
      <c r="E18" s="121">
        <v>20</v>
      </c>
      <c r="F18" s="98"/>
      <c r="G18" s="103"/>
      <c r="H18" s="98"/>
      <c r="I18" s="157">
        <f>+($B$16*E18)/100*H18</f>
        <v>0</v>
      </c>
      <c r="J18" s="104"/>
      <c r="K18" s="154"/>
    </row>
    <row r="19" spans="1:11" ht="27.75" thickBot="1" x14ac:dyDescent="0.25">
      <c r="A19" s="106" t="s">
        <v>33</v>
      </c>
      <c r="B19" s="107">
        <f>+SUM(B10:B18)</f>
        <v>100</v>
      </c>
      <c r="C19" s="123"/>
      <c r="D19" s="124"/>
      <c r="E19" s="124">
        <f>SUM(E10:E18)/4</f>
        <v>100</v>
      </c>
      <c r="F19" s="108"/>
      <c r="G19" s="109"/>
      <c r="H19" s="110" t="s">
        <v>87</v>
      </c>
      <c r="I19" s="159">
        <f>SUM(I10:I18)</f>
        <v>0</v>
      </c>
      <c r="J19" s="111"/>
      <c r="K19" s="152"/>
    </row>
    <row r="20" spans="1:11" ht="12.75" x14ac:dyDescent="0.2">
      <c r="A20" s="170"/>
      <c r="B20" s="170"/>
      <c r="C20" s="170"/>
      <c r="D20" s="170"/>
      <c r="E20" s="170"/>
      <c r="F20" s="170"/>
      <c r="G20" s="221"/>
      <c r="H20" s="113" t="s">
        <v>88</v>
      </c>
      <c r="I20" s="222">
        <f>I19/400</f>
        <v>0</v>
      </c>
      <c r="J20" s="114"/>
      <c r="K20" s="151"/>
    </row>
    <row r="21" spans="1:11" ht="14.25" x14ac:dyDescent="0.2">
      <c r="A21" s="170"/>
      <c r="B21" s="170"/>
      <c r="C21" s="170"/>
      <c r="D21" s="170"/>
      <c r="E21" s="170"/>
      <c r="F21" s="170"/>
      <c r="G21" s="221"/>
      <c r="H21" s="8" t="s">
        <v>89</v>
      </c>
      <c r="I21" s="223"/>
      <c r="J21" s="115"/>
      <c r="K21" s="112"/>
    </row>
    <row r="22" spans="1:11" ht="12.75" x14ac:dyDescent="0.2">
      <c r="A22" s="42" t="s">
        <v>34</v>
      </c>
      <c r="B22" s="13"/>
      <c r="C22" s="13"/>
      <c r="D22" s="13"/>
      <c r="E22" s="7"/>
      <c r="F22" s="7"/>
      <c r="G22" s="33"/>
      <c r="H22" s="9"/>
      <c r="I22" s="9"/>
      <c r="J22" s="34"/>
      <c r="K22" s="26"/>
    </row>
    <row r="23" spans="1:11" ht="22.5" x14ac:dyDescent="0.2">
      <c r="A23" s="10" t="s">
        <v>35</v>
      </c>
      <c r="B23" s="212" t="s">
        <v>90</v>
      </c>
      <c r="C23" s="213"/>
      <c r="D23" s="13"/>
      <c r="E23" s="13"/>
      <c r="F23" s="13"/>
      <c r="G23" s="137"/>
      <c r="H23" s="38" t="s">
        <v>91</v>
      </c>
      <c r="I23" s="125">
        <f>IF(I20&lt;0.25,0,IF(AND(I20&gt;=0.25,I20&lt;0.5),C37,IF(AND(I20&gt;=0.5,I20&lt;0.6),C36,IF(AND(I20&gt;=0.6,I20&lt;0.7),C35,IF(AND(I20&gt;=0.7,I20&lt;0.85),C34,C33)))))</f>
        <v>0</v>
      </c>
      <c r="J23" s="138"/>
      <c r="K23" s="139"/>
    </row>
    <row r="24" spans="1:11" ht="11.25" customHeight="1" x14ac:dyDescent="0.25">
      <c r="A24" s="14" t="s">
        <v>92</v>
      </c>
      <c r="B24" s="11" t="s">
        <v>93</v>
      </c>
      <c r="C24" s="12" t="s">
        <v>94</v>
      </c>
      <c r="D24" s="13"/>
      <c r="E24" s="13"/>
      <c r="F24" s="13"/>
      <c r="G24" s="217"/>
      <c r="H24" s="39" t="s">
        <v>95</v>
      </c>
      <c r="I24" s="218">
        <f>I23*K2</f>
        <v>0</v>
      </c>
      <c r="J24" s="140"/>
      <c r="K24" s="148"/>
    </row>
    <row r="25" spans="1:11" ht="11.25" customHeight="1" x14ac:dyDescent="0.25">
      <c r="A25" s="15">
        <v>1</v>
      </c>
      <c r="B25" s="16" t="s">
        <v>96</v>
      </c>
      <c r="C25" s="16" t="s">
        <v>97</v>
      </c>
      <c r="D25" s="13"/>
      <c r="E25" s="13"/>
      <c r="F25" s="13"/>
      <c r="G25" s="217"/>
      <c r="H25" s="40" t="s">
        <v>98</v>
      </c>
      <c r="I25" s="219"/>
      <c r="J25" s="141"/>
      <c r="K25" s="149"/>
    </row>
    <row r="26" spans="1:11" ht="11.25" customHeight="1" x14ac:dyDescent="0.25">
      <c r="A26" s="16">
        <v>2</v>
      </c>
      <c r="B26" s="16" t="s">
        <v>99</v>
      </c>
      <c r="C26" s="16" t="s">
        <v>100</v>
      </c>
      <c r="D26" s="13"/>
      <c r="E26" s="13"/>
      <c r="F26" s="13"/>
      <c r="G26" s="217"/>
      <c r="H26" s="41" t="s">
        <v>101</v>
      </c>
      <c r="I26" s="220"/>
      <c r="J26" s="142"/>
      <c r="K26" s="150"/>
    </row>
    <row r="27" spans="1:11" ht="12.75" x14ac:dyDescent="0.2">
      <c r="A27" s="16">
        <v>3</v>
      </c>
      <c r="B27" s="16" t="s">
        <v>102</v>
      </c>
      <c r="C27" s="16" t="s">
        <v>103</v>
      </c>
      <c r="D27" s="13"/>
      <c r="E27" s="13"/>
      <c r="F27" s="13"/>
      <c r="G27" s="13"/>
      <c r="H27" s="13"/>
      <c r="I27" s="13"/>
      <c r="J27" s="13"/>
      <c r="K27" s="18"/>
    </row>
    <row r="28" spans="1:11" ht="12.75" x14ac:dyDescent="0.2">
      <c r="A28" s="16">
        <v>4</v>
      </c>
      <c r="B28" s="16" t="s">
        <v>104</v>
      </c>
      <c r="C28" s="16" t="s">
        <v>105</v>
      </c>
      <c r="D28" s="13"/>
      <c r="E28" s="13"/>
      <c r="F28" s="13"/>
      <c r="G28" s="13"/>
      <c r="H28" s="13"/>
      <c r="I28" s="143"/>
      <c r="J28" s="13"/>
      <c r="K28" s="18"/>
    </row>
    <row r="29" spans="1:11" ht="57.75" customHeight="1" x14ac:dyDescent="0.2">
      <c r="A29" s="215" t="s">
        <v>106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</row>
    <row r="30" spans="1:11" ht="30.6" customHeight="1" x14ac:dyDescent="0.2">
      <c r="A30" s="194" t="s">
        <v>107</v>
      </c>
      <c r="B30" s="194"/>
      <c r="C30" s="194"/>
      <c r="D30" s="194"/>
      <c r="E30" s="7"/>
      <c r="F30" s="7"/>
      <c r="G30" s="7"/>
      <c r="H30" s="7"/>
      <c r="I30" s="7"/>
      <c r="J30" s="7"/>
    </row>
    <row r="31" spans="1:11" ht="12.75" x14ac:dyDescent="0.2">
      <c r="A31" s="195" t="s">
        <v>108</v>
      </c>
      <c r="B31" s="196" t="s">
        <v>109</v>
      </c>
      <c r="C31" s="17" t="s">
        <v>110</v>
      </c>
      <c r="D31" s="18"/>
      <c r="E31" s="7"/>
      <c r="F31" s="7"/>
      <c r="G31" s="7"/>
      <c r="H31" s="7"/>
      <c r="I31" s="7"/>
      <c r="J31" s="7"/>
    </row>
    <row r="32" spans="1:11" ht="22.5" x14ac:dyDescent="0.2">
      <c r="A32" s="195"/>
      <c r="B32" s="196"/>
      <c r="C32" s="19" t="s">
        <v>111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0" t="s">
        <v>112</v>
      </c>
      <c r="B33" s="16" t="s">
        <v>113</v>
      </c>
      <c r="C33" s="59">
        <v>1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114</v>
      </c>
      <c r="B34" s="16" t="s">
        <v>115</v>
      </c>
      <c r="C34" s="60">
        <v>0.9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116</v>
      </c>
      <c r="B35" s="16" t="s">
        <v>117</v>
      </c>
      <c r="C35" s="60">
        <v>0.8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118</v>
      </c>
      <c r="B36" s="16" t="s">
        <v>119</v>
      </c>
      <c r="C36" s="60">
        <v>0.7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120</v>
      </c>
      <c r="B37" s="16" t="s">
        <v>121</v>
      </c>
      <c r="C37" s="60">
        <v>0.5</v>
      </c>
      <c r="D37" s="18"/>
      <c r="E37" s="13"/>
      <c r="F37" s="13"/>
      <c r="G37" s="13"/>
      <c r="H37" s="13"/>
      <c r="I37" s="13"/>
    </row>
    <row r="38" spans="1:10" ht="12.75" x14ac:dyDescent="0.2">
      <c r="A38" s="61"/>
      <c r="B38" s="62"/>
      <c r="C38" s="63"/>
      <c r="D38" s="18"/>
      <c r="E38" s="13"/>
      <c r="F38" s="13"/>
      <c r="G38" s="13"/>
      <c r="H38" s="13"/>
      <c r="I38" s="13"/>
    </row>
    <row r="39" spans="1:10" ht="50.25" customHeight="1" x14ac:dyDescent="0.2"/>
    <row r="40" spans="1:10" ht="12.75" x14ac:dyDescent="0.2">
      <c r="G40" s="7"/>
      <c r="H40" s="7"/>
      <c r="I40" s="7"/>
      <c r="J40" s="7"/>
    </row>
  </sheetData>
  <sheetProtection algorithmName="SHA-512" hashValue="Db1IKOGp+ahFVpLoCCdzCmsk7FmA+LXzX4bcjWLqdReEDlVnpJFMuh06hGJDNFG71Ocst8XQ9mT8Ugt3J3otMQ==" saltValue="1ocAtDOWUKJm54X/Alor7A==" spinCount="100000" sheet="1" formatCells="0" formatColumns="0" formatRows="0"/>
  <protectedRanges>
    <protectedRange sqref="A4:J6" name="Intervallo1_1"/>
    <protectedRange sqref="J10:J18" name="Intervallo3_1"/>
    <protectedRange sqref="H10:H18" name="Intervallo2_1"/>
    <protectedRange sqref="F10:F18" name="Intervallo1"/>
  </protectedRanges>
  <mergeCells count="23">
    <mergeCell ref="A14:A15"/>
    <mergeCell ref="A29:K29"/>
    <mergeCell ref="G24:G26"/>
    <mergeCell ref="I24:I26"/>
    <mergeCell ref="A20:F21"/>
    <mergeCell ref="G20:G21"/>
    <mergeCell ref="I20:I21"/>
    <mergeCell ref="B14:B15"/>
    <mergeCell ref="A30:D30"/>
    <mergeCell ref="A31:A32"/>
    <mergeCell ref="B31:B32"/>
    <mergeCell ref="I2:J2"/>
    <mergeCell ref="A4:D4"/>
    <mergeCell ref="A5:J5"/>
    <mergeCell ref="A12:A13"/>
    <mergeCell ref="B12:B13"/>
    <mergeCell ref="A6:D6"/>
    <mergeCell ref="A10:A11"/>
    <mergeCell ref="A2:H2"/>
    <mergeCell ref="B10:B11"/>
    <mergeCell ref="A16:A18"/>
    <mergeCell ref="B16:B18"/>
    <mergeCell ref="B23:C23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1:I22 I25:I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D19" sqref="D19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28" t="s">
        <v>123</v>
      </c>
      <c r="C4" s="129"/>
      <c r="D4" s="129"/>
      <c r="E4" s="129"/>
      <c r="F4" s="22"/>
      <c r="G4" s="22"/>
      <c r="H4" s="22"/>
      <c r="I4" s="22"/>
      <c r="J4" s="22"/>
      <c r="K4" s="23"/>
    </row>
    <row r="5" spans="1:12" x14ac:dyDescent="0.2">
      <c r="B5" s="130" t="s">
        <v>124</v>
      </c>
      <c r="C5" s="131"/>
      <c r="D5" s="131"/>
      <c r="E5" s="131"/>
      <c r="F5" s="45"/>
      <c r="G5" s="45" t="s">
        <v>125</v>
      </c>
      <c r="H5" s="45"/>
      <c r="I5" s="45"/>
      <c r="J5" s="45"/>
      <c r="K5" s="46"/>
    </row>
    <row r="6" spans="1:12" x14ac:dyDescent="0.2">
      <c r="B6" s="132" t="s">
        <v>4</v>
      </c>
      <c r="C6" s="133"/>
      <c r="D6" s="133"/>
      <c r="E6" s="133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126</v>
      </c>
      <c r="C9" s="49"/>
      <c r="D9" s="49"/>
      <c r="E9" s="49"/>
      <c r="F9" s="50"/>
      <c r="G9" s="126">
        <v>0</v>
      </c>
      <c r="H9" s="49"/>
      <c r="I9" s="49"/>
      <c r="J9" s="49"/>
      <c r="K9" s="51"/>
    </row>
    <row r="10" spans="1:12" ht="21" customHeight="1" thickBot="1" x14ac:dyDescent="0.25">
      <c r="B10" s="52" t="s">
        <v>127</v>
      </c>
      <c r="C10" s="53"/>
      <c r="D10" s="53"/>
      <c r="E10" s="53"/>
      <c r="F10" s="54"/>
      <c r="G10" s="127"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128</v>
      </c>
      <c r="C11" s="57"/>
      <c r="D11" s="57"/>
      <c r="E11" s="57"/>
      <c r="F11" s="57"/>
      <c r="G11" s="93">
        <f>+G9+G10</f>
        <v>0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algorithmName="SHA-512" hashValue="phLlsNJGE2P7wSNDgMFEVpYJZ4Xyv9PQBHSb6ZZu9N5roICoMdXLx47GXvTZeIQIUmgGSqz07ru/hZvZTab+mg==" saltValue="0ygPk9VI9oe7EKghi7cxng==" spinCount="100000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tabSelected="1" view="pageBreakPreview" zoomScaleNormal="100" zoomScaleSheetLayoutView="100" workbookViewId="0">
      <selection activeCell="A26" sqref="A26"/>
    </sheetView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129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130</v>
      </c>
    </row>
    <row r="5" spans="1:1" x14ac:dyDescent="0.25">
      <c r="A5" s="3" t="s">
        <v>131</v>
      </c>
    </row>
    <row r="6" spans="1:1" ht="24.75" customHeight="1" x14ac:dyDescent="0.25">
      <c r="A6" s="3" t="s">
        <v>132</v>
      </c>
    </row>
    <row r="7" spans="1:1" x14ac:dyDescent="0.25">
      <c r="A7" s="2" t="s">
        <v>133</v>
      </c>
    </row>
    <row r="8" spans="1:1" x14ac:dyDescent="0.25">
      <c r="A8" s="2"/>
    </row>
    <row r="9" spans="1:1" x14ac:dyDescent="0.25">
      <c r="A9" s="6" t="s">
        <v>134</v>
      </c>
    </row>
    <row r="10" spans="1:1" ht="27" customHeight="1" x14ac:dyDescent="0.25">
      <c r="A10" s="2" t="s">
        <v>135</v>
      </c>
    </row>
    <row r="11" spans="1:1" x14ac:dyDescent="0.25">
      <c r="A11" s="2" t="s">
        <v>136</v>
      </c>
    </row>
    <row r="12" spans="1:1" ht="12.75" customHeight="1" x14ac:dyDescent="0.25">
      <c r="A12" s="2"/>
    </row>
    <row r="13" spans="1:1" ht="18.75" customHeight="1" x14ac:dyDescent="0.25">
      <c r="A13" s="6" t="s">
        <v>137</v>
      </c>
    </row>
    <row r="14" spans="1:1" ht="46.5" customHeight="1" x14ac:dyDescent="0.25">
      <c r="A14" s="2" t="s">
        <v>138</v>
      </c>
    </row>
    <row r="15" spans="1:1" x14ac:dyDescent="0.25">
      <c r="A15" s="3" t="s">
        <v>139</v>
      </c>
    </row>
    <row r="16" spans="1:1" x14ac:dyDescent="0.25">
      <c r="A16" s="3" t="s">
        <v>140</v>
      </c>
    </row>
    <row r="17" spans="1:1" x14ac:dyDescent="0.25">
      <c r="A17" s="3" t="s">
        <v>141</v>
      </c>
    </row>
    <row r="18" spans="1:1" x14ac:dyDescent="0.25">
      <c r="A18" s="3" t="s">
        <v>142</v>
      </c>
    </row>
    <row r="19" spans="1:1" ht="27.75" customHeight="1" x14ac:dyDescent="0.25">
      <c r="A19" s="4" t="s">
        <v>136</v>
      </c>
    </row>
  </sheetData>
  <sheetProtection algorithmName="SHA-512" hashValue="g4SHd2wKlhVbgpFopJFGFqeZ57aunO3DNHtdC2r8Ww3lDZ7fd90aH71+MB2IplJRzc507NF1PZGTdXGOejxCrQ==" saltValue="HLG2//pLvhQ2G/Bu8xKtDQ==" spinCount="100000" sheet="1" objects="1" scenarios="1"/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 non resp. obiett. op</vt:lpstr>
      <vt:lpstr>D non resp. obiett. comp.</vt:lpstr>
      <vt:lpstr>Riepilogo valutazione</vt:lpstr>
      <vt:lpstr>RELAZIONE DI SINTESI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Antonia Nastri</cp:lastModifiedBy>
  <cp:revision/>
  <cp:lastPrinted>2023-04-28T10:38:57Z</cp:lastPrinted>
  <dcterms:created xsi:type="dcterms:W3CDTF">2015-02-09T10:02:19Z</dcterms:created>
  <dcterms:modified xsi:type="dcterms:W3CDTF">2023-04-28T10:40:35Z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2023-04-28T10:40:33Z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4ffcec4a-fe57-4d52-bf90-bd2e7bd416d0</vt:lpwstr>
  </property>
  <property fmtid="{D5CDD505-2E9C-101B-9397-08002B2CF9AE}" pid="8" name="MSIP_Label_2ad0b24d-6422-44b0-b3de-abb3a9e8c81a_ContentBits">
    <vt:lpwstr>0</vt:lpwstr>
  </property>
</Properties>
</file>